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3040" windowHeight="9192"/>
  </bookViews>
  <sheets>
    <sheet name="Retail Delivery Fee-Cnty FY24" sheetId="2" r:id="rId1"/>
    <sheet name="Retail Delivery Fee-Cnty FY23" sheetId="1" r:id="rId2"/>
  </sheets>
  <externalReferences>
    <externalReference r:id="rId3"/>
    <externalReference r:id="rId4"/>
    <externalReference r:id="rId5"/>
  </externalReferences>
  <definedNames>
    <definedName name="\P" localSheetId="1">#REF!</definedName>
    <definedName name="\P" localSheetId="0">#REF!</definedName>
    <definedName name="\P">#REF!</definedName>
    <definedName name="_2NDHALF" localSheetId="1">#REF!</definedName>
    <definedName name="_2NDHALF" localSheetId="0">#REF!</definedName>
    <definedName name="_2NDHALF">#REF!</definedName>
    <definedName name="_Fill" localSheetId="1" hidden="1">[1]HUTCOUNTY!#REF!</definedName>
    <definedName name="_Fill" localSheetId="0" hidden="1">[1]HUTCOUNTY!#REF!</definedName>
    <definedName name="_Fill" hidden="1">[1]HUTCOUNTY!#REF!</definedName>
    <definedName name="ACCRUAL" localSheetId="1">#REF!</definedName>
    <definedName name="ACCRUAL" localSheetId="0">#REF!</definedName>
    <definedName name="ACCRUAL">#REF!</definedName>
    <definedName name="APRCITY" localSheetId="1">#REF!</definedName>
    <definedName name="APRCITY" localSheetId="0">#REF!</definedName>
    <definedName name="APRCITY">#REF!</definedName>
    <definedName name="APRCNTY" localSheetId="1">[1]HUTCOUNTY!#REF!</definedName>
    <definedName name="APRCNTY" localSheetId="0">[1]HUTCOUNTY!#REF!</definedName>
    <definedName name="APRCNTY">[1]HUTCOUNTY!#REF!</definedName>
    <definedName name="APRCOUNTY" localSheetId="1">[1]HUTCOUNTY!#REF!</definedName>
    <definedName name="APRCOUNTY" localSheetId="0">[1]HUTCOUNTY!#REF!</definedName>
    <definedName name="APRCOUNTY">[1]HUTCOUNTY!#REF!</definedName>
    <definedName name="APRHUT" localSheetId="1">#REF!</definedName>
    <definedName name="APRHUT" localSheetId="0">#REF!</definedName>
    <definedName name="APRHUT">#REF!</definedName>
    <definedName name="APRWARR" localSheetId="1">#REF!</definedName>
    <definedName name="APRWARR" localSheetId="0">#REF!</definedName>
    <definedName name="APRWARR">#REF!</definedName>
    <definedName name="AUGCITY" localSheetId="1">#REF!</definedName>
    <definedName name="AUGCITY" localSheetId="0">#REF!</definedName>
    <definedName name="AUGCITY">#REF!</definedName>
    <definedName name="AUGCOUNTY" localSheetId="1">[1]HUTCOUNTY!#REF!</definedName>
    <definedName name="AUGCOUNTY" localSheetId="0">[1]HUTCOUNTY!#REF!</definedName>
    <definedName name="AUGCOUNTY">[1]HUTCOUNTY!#REF!</definedName>
    <definedName name="AUGHUT" localSheetId="1">#REF!</definedName>
    <definedName name="AUGHUT" localSheetId="0">#REF!</definedName>
    <definedName name="AUGHUT">#REF!</definedName>
    <definedName name="AUGWARR" localSheetId="1">#REF!</definedName>
    <definedName name="AUGWARR" localSheetId="0">#REF!</definedName>
    <definedName name="AUGWARR">#REF!</definedName>
    <definedName name="blank" localSheetId="1">#REF!</definedName>
    <definedName name="blank" localSheetId="0">#REF!</definedName>
    <definedName name="blank">#REF!</definedName>
    <definedName name="CALC">[1]HUTCOUNTY!$A$4</definedName>
    <definedName name="CALCSHEET">[1]HUTCOUNTY!$A$2:$AM$78</definedName>
    <definedName name="CHART" localSheetId="1">#REF!</definedName>
    <definedName name="CHART" localSheetId="0">#REF!</definedName>
    <definedName name="CHART">#REF!</definedName>
    <definedName name="CITYYTD" localSheetId="1">#REF!</definedName>
    <definedName name="CITYYTD" localSheetId="0">#REF!</definedName>
    <definedName name="CITYYTD">#REF!</definedName>
    <definedName name="DECCITY" localSheetId="1">#REF!</definedName>
    <definedName name="DECCITY" localSheetId="0">#REF!</definedName>
    <definedName name="DECCITY">#REF!</definedName>
    <definedName name="DECCOUNTY" localSheetId="1">[1]HUTCOUNTY!#REF!</definedName>
    <definedName name="DECCOUNTY" localSheetId="0">[1]HUTCOUNTY!#REF!</definedName>
    <definedName name="DECCOUNTY">[1]HUTCOUNTY!#REF!</definedName>
    <definedName name="DECHUT" localSheetId="1">#REF!</definedName>
    <definedName name="DECHUT" localSheetId="0">#REF!</definedName>
    <definedName name="DECHUT">#REF!</definedName>
    <definedName name="DECWARR" localSheetId="1">#REF!</definedName>
    <definedName name="DECWARR" localSheetId="0">#REF!</definedName>
    <definedName name="DECWARR">#REF!</definedName>
    <definedName name="EXHIBIT_A1" localSheetId="1">#REF!</definedName>
    <definedName name="EXHIBIT_A1" localSheetId="0">#REF!</definedName>
    <definedName name="EXHIBIT_A1">#REF!</definedName>
    <definedName name="EXHIBIT_A2" localSheetId="1">#REF!</definedName>
    <definedName name="EXHIBIT_A2" localSheetId="0">#REF!</definedName>
    <definedName name="EXHIBIT_A2">#REF!</definedName>
    <definedName name="EXHIBIT_ARAP" localSheetId="1">#REF!</definedName>
    <definedName name="EXHIBIT_ARAP" localSheetId="0">#REF!</definedName>
    <definedName name="EXHIBIT_ARAP">#REF!</definedName>
    <definedName name="EXHIBIT_B" localSheetId="1">#REF!</definedName>
    <definedName name="EXHIBIT_B" localSheetId="0">#REF!</definedName>
    <definedName name="EXHIBIT_B">#REF!</definedName>
    <definedName name="EXHIBIT_C" localSheetId="1">#REF!</definedName>
    <definedName name="EXHIBIT_C" localSheetId="0">#REF!</definedName>
    <definedName name="EXHIBIT_C">#REF!</definedName>
    <definedName name="EXHIBIT_D" localSheetId="1">#REF!</definedName>
    <definedName name="EXHIBIT_D" localSheetId="0">#REF!</definedName>
    <definedName name="EXHIBIT_D">#REF!</definedName>
    <definedName name="EXHIBIT_E" localSheetId="1">#REF!</definedName>
    <definedName name="EXHIBIT_E" localSheetId="0">#REF!</definedName>
    <definedName name="EXHIBIT_E">#REF!</definedName>
    <definedName name="EXHIBIT_F1" localSheetId="1">#REF!</definedName>
    <definedName name="EXHIBIT_F1" localSheetId="0">#REF!</definedName>
    <definedName name="EXHIBIT_F1">#REF!</definedName>
    <definedName name="EXHIBIT_F2" localSheetId="1">#REF!</definedName>
    <definedName name="EXHIBIT_F2" localSheetId="0">#REF!</definedName>
    <definedName name="EXHIBIT_F2">#REF!</definedName>
    <definedName name="EXHIBIT_G" localSheetId="1">#REF!</definedName>
    <definedName name="EXHIBIT_G" localSheetId="0">#REF!</definedName>
    <definedName name="EXHIBIT_G">#REF!</definedName>
    <definedName name="EXHIBIT_H" localSheetId="1">#REF!</definedName>
    <definedName name="EXHIBIT_H" localSheetId="0">#REF!</definedName>
    <definedName name="EXHIBIT_H">#REF!</definedName>
    <definedName name="EXHIBIT_I" localSheetId="1">#REF!</definedName>
    <definedName name="EXHIBIT_I" localSheetId="0">#REF!</definedName>
    <definedName name="EXHIBIT_I">#REF!</definedName>
    <definedName name="EXHIBIT_J" localSheetId="1">#REF!</definedName>
    <definedName name="EXHIBIT_J" localSheetId="0">#REF!</definedName>
    <definedName name="EXHIBIT_J">#REF!</definedName>
    <definedName name="EXHIBIT_K" localSheetId="1">#REF!</definedName>
    <definedName name="EXHIBIT_K" localSheetId="0">#REF!</definedName>
    <definedName name="EXHIBIT_K">#REF!</definedName>
    <definedName name="EXHIBIT_L" localSheetId="1">#REF!</definedName>
    <definedName name="EXHIBIT_L" localSheetId="0">#REF!</definedName>
    <definedName name="EXHIBIT_L">#REF!</definedName>
    <definedName name="EXHIBIT_LISTING" localSheetId="1">#REF!</definedName>
    <definedName name="EXHIBIT_LISTING" localSheetId="0">#REF!</definedName>
    <definedName name="EXHIBIT_LISTING">#REF!</definedName>
    <definedName name="EXHIBIT_M" localSheetId="1">#REF!</definedName>
    <definedName name="EXHIBIT_M" localSheetId="0">#REF!</definedName>
    <definedName name="EXHIBIT_M">#REF!</definedName>
    <definedName name="EXHIBIT_N" localSheetId="1">#REF!</definedName>
    <definedName name="EXHIBIT_N" localSheetId="0">#REF!</definedName>
    <definedName name="EXHIBIT_N">#REF!</definedName>
    <definedName name="EXHIBIT_O" localSheetId="1">#REF!</definedName>
    <definedName name="EXHIBIT_O" localSheetId="0">#REF!</definedName>
    <definedName name="EXHIBIT_O">#REF!</definedName>
    <definedName name="EXHIBIT_P" localSheetId="1">#REF!</definedName>
    <definedName name="EXHIBIT_P" localSheetId="0">#REF!</definedName>
    <definedName name="EXHIBIT_P">#REF!</definedName>
    <definedName name="EXHIBIT_Q" localSheetId="1">#REF!</definedName>
    <definedName name="EXHIBIT_Q" localSheetId="0">#REF!</definedName>
    <definedName name="EXHIBIT_Q">#REF!</definedName>
    <definedName name="EXHIBIT_R" localSheetId="1">#REF!</definedName>
    <definedName name="EXHIBIT_R" localSheetId="0">#REF!</definedName>
    <definedName name="EXHIBIT_R">#REF!</definedName>
    <definedName name="EXHIBIT_S" localSheetId="1">#REF!</definedName>
    <definedName name="EXHIBIT_S" localSheetId="0">#REF!</definedName>
    <definedName name="EXHIBIT_S">#REF!</definedName>
    <definedName name="FEBCITY" localSheetId="1">#REF!</definedName>
    <definedName name="FEBCITY" localSheetId="0">#REF!</definedName>
    <definedName name="FEBCITY">#REF!</definedName>
    <definedName name="FEBCOUNTY" localSheetId="1">[1]HUTCOUNTY!#REF!</definedName>
    <definedName name="FEBCOUNTY" localSheetId="0">[1]HUTCOUNTY!#REF!</definedName>
    <definedName name="FEBCOUNTY">[1]HUTCOUNTY!#REF!</definedName>
    <definedName name="FEBHUT" localSheetId="1">#REF!</definedName>
    <definedName name="FEBHUT" localSheetId="0">#REF!</definedName>
    <definedName name="FEBHUT">#REF!</definedName>
    <definedName name="FEBWARR" localSheetId="1">#REF!</definedName>
    <definedName name="FEBWARR" localSheetId="0">#REF!</definedName>
    <definedName name="FEBWARR">#REF!</definedName>
    <definedName name="frmend" localSheetId="1">#REF!</definedName>
    <definedName name="frmend" localSheetId="0">#REF!</definedName>
    <definedName name="frmend">#REF!</definedName>
    <definedName name="frmhom" localSheetId="1">#REF!</definedName>
    <definedName name="frmhom" localSheetId="0">#REF!</definedName>
    <definedName name="frmhom">#REF!</definedName>
    <definedName name="JANCITY" localSheetId="1">#REF!</definedName>
    <definedName name="JANCITY" localSheetId="0">#REF!</definedName>
    <definedName name="JANCITY">#REF!</definedName>
    <definedName name="JANCOUNTY" localSheetId="1">[1]HUTCOUNTY!#REF!</definedName>
    <definedName name="JANCOUNTY" localSheetId="0">[1]HUTCOUNTY!#REF!</definedName>
    <definedName name="JANCOUNTY">[1]HUTCOUNTY!#REF!</definedName>
    <definedName name="JANHUT" localSheetId="1">#REF!</definedName>
    <definedName name="JANHUT" localSheetId="0">#REF!</definedName>
    <definedName name="JANHUT">#REF!</definedName>
    <definedName name="JANWARR" localSheetId="1">#REF!</definedName>
    <definedName name="JANWARR" localSheetId="0">#REF!</definedName>
    <definedName name="JANWARR">#REF!</definedName>
    <definedName name="JDOC1" localSheetId="1">#REF!</definedName>
    <definedName name="JDOC1" localSheetId="0">#REF!</definedName>
    <definedName name="JDOC1">#REF!</definedName>
    <definedName name="JDOC2" localSheetId="1">#REF!</definedName>
    <definedName name="JDOC2" localSheetId="0">#REF!</definedName>
    <definedName name="JDOC2">#REF!</definedName>
    <definedName name="JDOC3" localSheetId="1">#REF!</definedName>
    <definedName name="JDOC3" localSheetId="0">#REF!</definedName>
    <definedName name="JDOC3">#REF!</definedName>
    <definedName name="JULCITY" localSheetId="1">#REF!</definedName>
    <definedName name="JULCITY" localSheetId="0">#REF!</definedName>
    <definedName name="JULCITY">#REF!</definedName>
    <definedName name="JULCOUNTY">[1]HUTCOUNTY!$A$82:$G$82</definedName>
    <definedName name="JULHUT" localSheetId="1">#REF!</definedName>
    <definedName name="JULHUT" localSheetId="0">#REF!</definedName>
    <definedName name="JULHUT">#REF!</definedName>
    <definedName name="JULWARR" localSheetId="1">#REF!</definedName>
    <definedName name="JULWARR" localSheetId="0">#REF!</definedName>
    <definedName name="JULWARR">#REF!</definedName>
    <definedName name="JUNCITY" localSheetId="1">#REF!</definedName>
    <definedName name="JUNCITY" localSheetId="0">#REF!</definedName>
    <definedName name="JUNCITY">#REF!</definedName>
    <definedName name="JUNCOUNTY" localSheetId="1">[1]HUTCOUNTY!#REF!</definedName>
    <definedName name="JUNCOUNTY" localSheetId="0">[1]HUTCOUNTY!#REF!</definedName>
    <definedName name="JUNCOUNTY">[1]HUTCOUNTY!#REF!</definedName>
    <definedName name="JUNHUT" localSheetId="1">#REF!</definedName>
    <definedName name="JUNHUT" localSheetId="0">#REF!</definedName>
    <definedName name="JUNHUT">#REF!</definedName>
    <definedName name="JUNWARR" localSheetId="1">#REF!</definedName>
    <definedName name="JUNWARR" localSheetId="0">#REF!</definedName>
    <definedName name="JUNWARR">#REF!</definedName>
    <definedName name="M1_" localSheetId="1">#REF!</definedName>
    <definedName name="M1_" localSheetId="0">#REF!</definedName>
    <definedName name="M1_">#REF!</definedName>
    <definedName name="M2_" localSheetId="1">#REF!</definedName>
    <definedName name="M2_" localSheetId="0">#REF!</definedName>
    <definedName name="M2_">#REF!</definedName>
    <definedName name="MARCITY" localSheetId="1">#REF!</definedName>
    <definedName name="MARCITY" localSheetId="0">#REF!</definedName>
    <definedName name="MARCITY">#REF!</definedName>
    <definedName name="MARCOUNTY" localSheetId="1">[1]HUTCOUNTY!#REF!</definedName>
    <definedName name="MARCOUNTY" localSheetId="0">[1]HUTCOUNTY!#REF!</definedName>
    <definedName name="MARCOUNTY">[1]HUTCOUNTY!#REF!</definedName>
    <definedName name="MARHUT" localSheetId="1">#REF!</definedName>
    <definedName name="MARHUT" localSheetId="0">#REF!</definedName>
    <definedName name="MARHUT">#REF!</definedName>
    <definedName name="MARWARR" localSheetId="1">#REF!</definedName>
    <definedName name="MARWARR" localSheetId="0">#REF!</definedName>
    <definedName name="MARWARR">#REF!</definedName>
    <definedName name="MAYCITY" localSheetId="1">#REF!</definedName>
    <definedName name="MAYCITY" localSheetId="0">#REF!</definedName>
    <definedName name="MAYCITY">#REF!</definedName>
    <definedName name="MAYCOUNTY" localSheetId="1">[1]HUTCOUNTY!#REF!</definedName>
    <definedName name="MAYCOUNTY" localSheetId="0">[1]HUTCOUNTY!#REF!</definedName>
    <definedName name="MAYCOUNTY">[1]HUTCOUNTY!#REF!</definedName>
    <definedName name="MAYHUT" localSheetId="1">#REF!</definedName>
    <definedName name="MAYHUT" localSheetId="0">#REF!</definedName>
    <definedName name="MAYHUT">#REF!</definedName>
    <definedName name="MAYWARR" localSheetId="1">#REF!</definedName>
    <definedName name="MAYWARR" localSheetId="0">#REF!</definedName>
    <definedName name="MAYWARR">#REF!</definedName>
    <definedName name="monthlyHolds" localSheetId="1">#REF!</definedName>
    <definedName name="monthlyHolds" localSheetId="0">#REF!</definedName>
    <definedName name="monthlyHolds">#REF!</definedName>
    <definedName name="NO">'[2]#REF'!$C$6:$F$97</definedName>
    <definedName name="NOVCITY" localSheetId="1">#REF!</definedName>
    <definedName name="NOVCITY" localSheetId="0">#REF!</definedName>
    <definedName name="NOVCITY">#REF!</definedName>
    <definedName name="NOVCOUNTY" localSheetId="1">[1]HUTCOUNTY!#REF!</definedName>
    <definedName name="NOVCOUNTY" localSheetId="0">[1]HUTCOUNTY!#REF!</definedName>
    <definedName name="NOVCOUNTY">[1]HUTCOUNTY!#REF!</definedName>
    <definedName name="NOVHUT" localSheetId="1">#REF!</definedName>
    <definedName name="NOVHUT" localSheetId="0">#REF!</definedName>
    <definedName name="NOVHUT">#REF!</definedName>
    <definedName name="NOVWARR" localSheetId="1">#REF!</definedName>
    <definedName name="NOVWARR" localSheetId="0">#REF!</definedName>
    <definedName name="NOVWARR">#REF!</definedName>
    <definedName name="OCTCITY" localSheetId="1">#REF!</definedName>
    <definedName name="OCTCITY" localSheetId="0">#REF!</definedName>
    <definedName name="OCTCITY">#REF!</definedName>
    <definedName name="OCTCOUNTY" localSheetId="1">[1]HUTCOUNTY!#REF!</definedName>
    <definedName name="OCTCOUNTY" localSheetId="0">[1]HUTCOUNTY!#REF!</definedName>
    <definedName name="OCTCOUNTY">[1]HUTCOUNTY!#REF!</definedName>
    <definedName name="OCTHUT" localSheetId="1">#REF!</definedName>
    <definedName name="OCTHUT" localSheetId="0">#REF!</definedName>
    <definedName name="OCTHUT">#REF!</definedName>
    <definedName name="OCTWARR" localSheetId="1">#REF!</definedName>
    <definedName name="OCTWARR" localSheetId="0">#REF!</definedName>
    <definedName name="OCTWARR">#REF!</definedName>
    <definedName name="old" localSheetId="1">#REF!</definedName>
    <definedName name="old" localSheetId="0">#REF!</definedName>
    <definedName name="old">#REF!</definedName>
    <definedName name="PAGE1" localSheetId="1">#REF!</definedName>
    <definedName name="PAGE1" localSheetId="0">#REF!</definedName>
    <definedName name="PAGE1">#REF!</definedName>
    <definedName name="PAYABLE" localSheetId="1">#REF!</definedName>
    <definedName name="PAYABLE" localSheetId="0">#REF!</definedName>
    <definedName name="PAYABLE">#REF!</definedName>
    <definedName name="PGMT" localSheetId="1">#REF!</definedName>
    <definedName name="PGMT" localSheetId="0">#REF!</definedName>
    <definedName name="PGMT">#REF!</definedName>
    <definedName name="_xlnm.Print_Area" localSheetId="1">'Retail Delivery Fee-Cnty FY23'!$B$10:$P$73</definedName>
    <definedName name="_xlnm.Print_Area" localSheetId="0">'Retail Delivery Fee-Cnty FY24'!$B$10:$O$73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'Retail Delivery Fee-Cnty FY23'!$A:$A,'Retail Delivery Fee-Cnty FY23'!$1:$9</definedName>
    <definedName name="_xlnm.Print_Titles" localSheetId="0">'Retail Delivery Fee-Cnty FY24'!$A:$A,'Retail Delivery Fee-Cnty FY24'!$1:$9</definedName>
    <definedName name="Print_Titles_MI" localSheetId="1">#REF!</definedName>
    <definedName name="Print_Titles_MI" localSheetId="0">#REF!</definedName>
    <definedName name="Print_Titles_MI">#REF!</definedName>
    <definedName name="PYMT" localSheetId="1">[1]HUTCOUNTY!#REF!</definedName>
    <definedName name="PYMT" localSheetId="0">[1]HUTCOUNTY!#REF!</definedName>
    <definedName name="PYMT">[1]HUTCOUNTY!#REF!</definedName>
    <definedName name="REVERSAL" localSheetId="1">#REF!</definedName>
    <definedName name="REVERSAL" localSheetId="0">#REF!</definedName>
    <definedName name="REVERSAL">#REF!</definedName>
    <definedName name="rptgcateg" localSheetId="1">#REF!</definedName>
    <definedName name="rptgcateg" localSheetId="0">#REF!</definedName>
    <definedName name="rptgcateg">#REF!</definedName>
    <definedName name="SEP95CTY" localSheetId="1">#REF!</definedName>
    <definedName name="SEP95CTY" localSheetId="0">#REF!</definedName>
    <definedName name="SEP95CTY">#REF!</definedName>
    <definedName name="SEPCITY" localSheetId="1">#REF!</definedName>
    <definedName name="SEPCITY" localSheetId="0">#REF!</definedName>
    <definedName name="SEPCITY">#REF!</definedName>
    <definedName name="SEPCOUNTY" localSheetId="1">[1]HUTCOUNTY!#REF!</definedName>
    <definedName name="SEPCOUNTY" localSheetId="0">[1]HUTCOUNTY!#REF!</definedName>
    <definedName name="SEPCOUNTY">[1]HUTCOUNTY!#REF!</definedName>
    <definedName name="SEPHUT" localSheetId="1">#REF!</definedName>
    <definedName name="SEPHUT" localSheetId="0">#REF!</definedName>
    <definedName name="SEPHUT">#REF!</definedName>
    <definedName name="SEPWARR" localSheetId="1">#REF!</definedName>
    <definedName name="SEPWARR" localSheetId="0">#REF!</definedName>
    <definedName name="SEPWARR">#REF!</definedName>
    <definedName name="WS" localSheetId="1">#REF!</definedName>
    <definedName name="WS" localSheetId="0">#REF!</definedName>
    <definedName name="WS">#REF!</definedName>
    <definedName name="YTDCOUNTYACTUAL" localSheetId="1">[1]HUTCOUNTY!#REF!</definedName>
    <definedName name="YTDCOUNTYACTUAL" localSheetId="0">[1]HUTCOUNTY!#REF!</definedName>
    <definedName name="YTDCOUNTYACTUAL">[1]HUTCOUNTY!#REF!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73" i="2"/>
  <c r="L73" i="2"/>
  <c r="K73" i="2"/>
  <c r="J73" i="2"/>
  <c r="I73" i="2"/>
  <c r="H73" i="2"/>
  <c r="G73" i="2"/>
  <c r="F73" i="2"/>
  <c r="E73" i="2"/>
  <c r="D73" i="2"/>
  <c r="C73" i="2"/>
  <c r="B73" i="2"/>
  <c r="O71" i="2"/>
  <c r="A71" i="2"/>
  <c r="O70" i="2"/>
  <c r="A70" i="2"/>
  <c r="O69" i="2"/>
  <c r="A69" i="2"/>
  <c r="O68" i="2"/>
  <c r="A68" i="2"/>
  <c r="O67" i="2"/>
  <c r="A67" i="2"/>
  <c r="O66" i="2"/>
  <c r="A66" i="2"/>
  <c r="O65" i="2"/>
  <c r="A65" i="2"/>
  <c r="O64" i="2"/>
  <c r="A64" i="2"/>
  <c r="O63" i="2"/>
  <c r="A63" i="2"/>
  <c r="O62" i="2"/>
  <c r="A62" i="2"/>
  <c r="O61" i="2"/>
  <c r="A61" i="2"/>
  <c r="O60" i="2"/>
  <c r="A60" i="2"/>
  <c r="O59" i="2"/>
  <c r="A59" i="2"/>
  <c r="O58" i="2"/>
  <c r="A58" i="2"/>
  <c r="O57" i="2"/>
  <c r="A57" i="2"/>
  <c r="O56" i="2"/>
  <c r="A56" i="2"/>
  <c r="O55" i="2"/>
  <c r="A55" i="2"/>
  <c r="O54" i="2"/>
  <c r="A54" i="2"/>
  <c r="O53" i="2"/>
  <c r="A53" i="2"/>
  <c r="O52" i="2"/>
  <c r="A52" i="2"/>
  <c r="O51" i="2"/>
  <c r="A51" i="2"/>
  <c r="O50" i="2"/>
  <c r="A50" i="2"/>
  <c r="O49" i="2"/>
  <c r="A49" i="2"/>
  <c r="O48" i="2"/>
  <c r="A48" i="2"/>
  <c r="O47" i="2"/>
  <c r="A47" i="2"/>
  <c r="O46" i="2"/>
  <c r="A46" i="2"/>
  <c r="O45" i="2"/>
  <c r="A45" i="2"/>
  <c r="O44" i="2"/>
  <c r="A44" i="2"/>
  <c r="O43" i="2"/>
  <c r="A43" i="2"/>
  <c r="O42" i="2"/>
  <c r="A42" i="2"/>
  <c r="O41" i="2"/>
  <c r="A41" i="2"/>
  <c r="O40" i="2"/>
  <c r="A40" i="2"/>
  <c r="O39" i="2"/>
  <c r="A39" i="2"/>
  <c r="O38" i="2"/>
  <c r="A38" i="2"/>
  <c r="O37" i="2"/>
  <c r="A37" i="2"/>
  <c r="O36" i="2"/>
  <c r="A36" i="2"/>
  <c r="O35" i="2"/>
  <c r="A35" i="2"/>
  <c r="O34" i="2"/>
  <c r="A34" i="2"/>
  <c r="O33" i="2"/>
  <c r="A33" i="2"/>
  <c r="O32" i="2"/>
  <c r="A32" i="2"/>
  <c r="O31" i="2"/>
  <c r="A31" i="2"/>
  <c r="O30" i="2"/>
  <c r="A30" i="2"/>
  <c r="O29" i="2"/>
  <c r="A29" i="2"/>
  <c r="O28" i="2"/>
  <c r="A28" i="2"/>
  <c r="O27" i="2"/>
  <c r="A27" i="2"/>
  <c r="O26" i="2"/>
  <c r="A26" i="2"/>
  <c r="O25" i="2"/>
  <c r="A25" i="2"/>
  <c r="O24" i="2"/>
  <c r="A24" i="2"/>
  <c r="O23" i="2"/>
  <c r="A23" i="2"/>
  <c r="O22" i="2"/>
  <c r="A22" i="2"/>
  <c r="O21" i="2"/>
  <c r="A21" i="2"/>
  <c r="O20" i="2"/>
  <c r="A20" i="2"/>
  <c r="O19" i="2"/>
  <c r="A19" i="2"/>
  <c r="O18" i="2"/>
  <c r="A18" i="2"/>
  <c r="O17" i="2"/>
  <c r="A17" i="2"/>
  <c r="O16" i="2"/>
  <c r="A16" i="2"/>
  <c r="O15" i="2"/>
  <c r="A15" i="2"/>
  <c r="O14" i="2"/>
  <c r="A14" i="2"/>
  <c r="O13" i="2"/>
  <c r="A13" i="2"/>
  <c r="O12" i="2"/>
  <c r="A12" i="2"/>
  <c r="O11" i="2"/>
  <c r="A11" i="2"/>
  <c r="O10" i="2"/>
  <c r="A10" i="2"/>
  <c r="M8" i="2"/>
  <c r="L8" i="2"/>
  <c r="K8" i="2"/>
  <c r="J8" i="2"/>
  <c r="I8" i="2"/>
  <c r="H8" i="2"/>
  <c r="G8" i="2"/>
  <c r="F8" i="2"/>
  <c r="E8" i="2"/>
  <c r="D8" i="2"/>
  <c r="C8" i="2"/>
  <c r="B8" i="2"/>
  <c r="O6" i="2"/>
  <c r="N6" i="2"/>
  <c r="N8" i="2" l="1"/>
  <c r="O8" i="2" s="1"/>
  <c r="O73" i="2"/>
  <c r="N73" i="2"/>
  <c r="O8" i="1" l="1"/>
  <c r="P8" i="1" s="1"/>
  <c r="O6" i="1"/>
  <c r="G73" i="1" l="1"/>
  <c r="F73" i="1"/>
  <c r="B71" i="1"/>
  <c r="O71" i="1" s="1"/>
  <c r="A71" i="1"/>
  <c r="B70" i="1"/>
  <c r="O70" i="1" s="1"/>
  <c r="A70" i="1"/>
  <c r="B69" i="1"/>
  <c r="O69" i="1" s="1"/>
  <c r="A69" i="1"/>
  <c r="B68" i="1"/>
  <c r="O68" i="1" s="1"/>
  <c r="A68" i="1"/>
  <c r="B67" i="1"/>
  <c r="O67" i="1" s="1"/>
  <c r="A67" i="1"/>
  <c r="B66" i="1"/>
  <c r="O66" i="1" s="1"/>
  <c r="A66" i="1"/>
  <c r="B65" i="1"/>
  <c r="O65" i="1" s="1"/>
  <c r="A65" i="1"/>
  <c r="B64" i="1"/>
  <c r="O64" i="1" s="1"/>
  <c r="A64" i="1"/>
  <c r="B63" i="1"/>
  <c r="O63" i="1" s="1"/>
  <c r="A63" i="1"/>
  <c r="B62" i="1"/>
  <c r="O62" i="1" s="1"/>
  <c r="A62" i="1"/>
  <c r="B61" i="1"/>
  <c r="O61" i="1" s="1"/>
  <c r="A61" i="1"/>
  <c r="B60" i="1"/>
  <c r="O60" i="1" s="1"/>
  <c r="A60" i="1"/>
  <c r="B59" i="1"/>
  <c r="O59" i="1" s="1"/>
  <c r="A59" i="1"/>
  <c r="B58" i="1"/>
  <c r="O58" i="1" s="1"/>
  <c r="A58" i="1"/>
  <c r="B57" i="1"/>
  <c r="O57" i="1" s="1"/>
  <c r="A57" i="1"/>
  <c r="B56" i="1"/>
  <c r="O56" i="1" s="1"/>
  <c r="A56" i="1"/>
  <c r="B55" i="1"/>
  <c r="O55" i="1" s="1"/>
  <c r="A55" i="1"/>
  <c r="B54" i="1"/>
  <c r="O54" i="1" s="1"/>
  <c r="A54" i="1"/>
  <c r="B53" i="1"/>
  <c r="O53" i="1" s="1"/>
  <c r="A53" i="1"/>
  <c r="B52" i="1"/>
  <c r="O52" i="1" s="1"/>
  <c r="A52" i="1"/>
  <c r="B51" i="1"/>
  <c r="O51" i="1" s="1"/>
  <c r="A51" i="1"/>
  <c r="B50" i="1"/>
  <c r="O50" i="1" s="1"/>
  <c r="A50" i="1"/>
  <c r="B49" i="1"/>
  <c r="O49" i="1" s="1"/>
  <c r="A49" i="1"/>
  <c r="B48" i="1"/>
  <c r="O48" i="1" s="1"/>
  <c r="A48" i="1"/>
  <c r="B47" i="1"/>
  <c r="O47" i="1" s="1"/>
  <c r="A47" i="1"/>
  <c r="B46" i="1"/>
  <c r="O46" i="1" s="1"/>
  <c r="A46" i="1"/>
  <c r="B45" i="1"/>
  <c r="O45" i="1" s="1"/>
  <c r="A45" i="1"/>
  <c r="B44" i="1"/>
  <c r="O44" i="1" s="1"/>
  <c r="A44" i="1"/>
  <c r="B43" i="1"/>
  <c r="O43" i="1" s="1"/>
  <c r="A43" i="1"/>
  <c r="B42" i="1"/>
  <c r="O42" i="1" s="1"/>
  <c r="A42" i="1"/>
  <c r="B41" i="1"/>
  <c r="O41" i="1" s="1"/>
  <c r="A41" i="1"/>
  <c r="B40" i="1"/>
  <c r="O40" i="1" s="1"/>
  <c r="A40" i="1"/>
  <c r="B39" i="1"/>
  <c r="O39" i="1" s="1"/>
  <c r="A39" i="1"/>
  <c r="B38" i="1"/>
  <c r="O38" i="1" s="1"/>
  <c r="A38" i="1"/>
  <c r="B37" i="1"/>
  <c r="O37" i="1" s="1"/>
  <c r="A37" i="1"/>
  <c r="B36" i="1"/>
  <c r="O36" i="1" s="1"/>
  <c r="A36" i="1"/>
  <c r="B35" i="1"/>
  <c r="O35" i="1" s="1"/>
  <c r="A35" i="1"/>
  <c r="B34" i="1"/>
  <c r="O34" i="1" s="1"/>
  <c r="A34" i="1"/>
  <c r="B33" i="1"/>
  <c r="O33" i="1" s="1"/>
  <c r="A33" i="1"/>
  <c r="B32" i="1"/>
  <c r="O32" i="1" s="1"/>
  <c r="A32" i="1"/>
  <c r="B31" i="1"/>
  <c r="O31" i="1" s="1"/>
  <c r="A31" i="1"/>
  <c r="B30" i="1"/>
  <c r="O30" i="1" s="1"/>
  <c r="A30" i="1"/>
  <c r="B29" i="1"/>
  <c r="O29" i="1" s="1"/>
  <c r="A29" i="1"/>
  <c r="B28" i="1"/>
  <c r="O28" i="1" s="1"/>
  <c r="A28" i="1"/>
  <c r="B27" i="1"/>
  <c r="O27" i="1" s="1"/>
  <c r="A27" i="1"/>
  <c r="B26" i="1"/>
  <c r="O26" i="1" s="1"/>
  <c r="A26" i="1"/>
  <c r="B25" i="1"/>
  <c r="O25" i="1" s="1"/>
  <c r="A25" i="1"/>
  <c r="B24" i="1"/>
  <c r="O24" i="1" s="1"/>
  <c r="A24" i="1"/>
  <c r="B23" i="1"/>
  <c r="O23" i="1" s="1"/>
  <c r="A23" i="1"/>
  <c r="B22" i="1"/>
  <c r="O22" i="1" s="1"/>
  <c r="A22" i="1"/>
  <c r="B21" i="1"/>
  <c r="O21" i="1" s="1"/>
  <c r="A21" i="1"/>
  <c r="B20" i="1"/>
  <c r="O20" i="1" s="1"/>
  <c r="A20" i="1"/>
  <c r="B19" i="1"/>
  <c r="O19" i="1" s="1"/>
  <c r="A19" i="1"/>
  <c r="B18" i="1"/>
  <c r="O18" i="1" s="1"/>
  <c r="A18" i="1"/>
  <c r="B17" i="1"/>
  <c r="O17" i="1" s="1"/>
  <c r="A17" i="1"/>
  <c r="B16" i="1"/>
  <c r="O16" i="1" s="1"/>
  <c r="A16" i="1"/>
  <c r="B15" i="1"/>
  <c r="O15" i="1" s="1"/>
  <c r="A15" i="1"/>
  <c r="B14" i="1"/>
  <c r="O14" i="1" s="1"/>
  <c r="A14" i="1"/>
  <c r="B13" i="1"/>
  <c r="O13" i="1" s="1"/>
  <c r="A13" i="1"/>
  <c r="B12" i="1"/>
  <c r="O12" i="1" s="1"/>
  <c r="A12" i="1"/>
  <c r="B11" i="1"/>
  <c r="O11" i="1" s="1"/>
  <c r="A11" i="1"/>
  <c r="B10" i="1"/>
  <c r="O10" i="1" s="1"/>
  <c r="A10" i="1"/>
  <c r="N8" i="1"/>
  <c r="M8" i="1"/>
  <c r="L8" i="1"/>
  <c r="K8" i="1"/>
  <c r="J8" i="1"/>
  <c r="I8" i="1"/>
  <c r="H8" i="1"/>
  <c r="G8" i="1"/>
  <c r="F8" i="1"/>
  <c r="E8" i="1"/>
  <c r="D8" i="1"/>
  <c r="C8" i="1"/>
  <c r="P6" i="1"/>
  <c r="O73" i="1" l="1"/>
  <c r="B73" i="1"/>
  <c r="P31" i="1" l="1"/>
  <c r="P13" i="1"/>
  <c r="P67" i="1"/>
  <c r="P35" i="1"/>
  <c r="L73" i="1"/>
  <c r="P19" i="1"/>
  <c r="P14" i="1"/>
  <c r="P24" i="1"/>
  <c r="P44" i="1"/>
  <c r="P40" i="1"/>
  <c r="P71" i="1"/>
  <c r="P37" i="1"/>
  <c r="P34" i="1"/>
  <c r="K73" i="1"/>
  <c r="P45" i="1"/>
  <c r="P33" i="1"/>
  <c r="P12" i="1"/>
  <c r="J73" i="1"/>
  <c r="P21" i="1"/>
  <c r="P60" i="1"/>
  <c r="P56" i="1"/>
  <c r="P26" i="1"/>
  <c r="P57" i="1"/>
  <c r="E73" i="1"/>
  <c r="P50" i="1"/>
  <c r="P29" i="1"/>
  <c r="P68" i="1"/>
  <c r="P64" i="1"/>
  <c r="P25" i="1"/>
  <c r="H73" i="1"/>
  <c r="P16" i="1"/>
  <c r="M73" i="1"/>
  <c r="P41" i="1"/>
  <c r="P30" i="1"/>
  <c r="P22" i="1"/>
  <c r="I73" i="1"/>
  <c r="P70" i="1"/>
  <c r="P43" i="1"/>
  <c r="P39" i="1"/>
  <c r="P38" i="1"/>
  <c r="P62" i="1"/>
  <c r="P20" i="1"/>
  <c r="P51" i="1"/>
  <c r="P47" i="1"/>
  <c r="P23" i="1"/>
  <c r="P15" i="1"/>
  <c r="P11" i="1"/>
  <c r="P18" i="1"/>
  <c r="P61" i="1"/>
  <c r="P28" i="1"/>
  <c r="P59" i="1"/>
  <c r="P55" i="1"/>
  <c r="P69" i="1"/>
  <c r="P49" i="1"/>
  <c r="N73" i="1"/>
  <c r="P36" i="1"/>
  <c r="P63" i="1"/>
  <c r="D73" i="1"/>
  <c r="P46" i="1"/>
  <c r="P66" i="1"/>
  <c r="P54" i="1"/>
  <c r="P32" i="1"/>
  <c r="P52" i="1"/>
  <c r="P48" i="1"/>
  <c r="C73" i="1"/>
  <c r="P10" i="1"/>
  <c r="P42" i="1"/>
  <c r="P27" i="1"/>
  <c r="P58" i="1"/>
  <c r="P53" i="1"/>
  <c r="P17" i="1"/>
  <c r="P65" i="1"/>
  <c r="P73" i="1" l="1"/>
</calcChain>
</file>

<file path=xl/sharedStrings.xml><?xml version="1.0" encoding="utf-8"?>
<sst xmlns="http://schemas.openxmlformats.org/spreadsheetml/2006/main" count="40" uniqueCount="21">
  <si>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</si>
  <si>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</si>
  <si>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</si>
  <si>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</si>
  <si>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</si>
  <si>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</si>
  <si>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</si>
  <si>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</si>
  <si>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</si>
  <si>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</si>
  <si>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</si>
  <si>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</si>
  <si>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YTD</t>
  </si>
  <si>
    <t>TOTALS</t>
  </si>
  <si>
    <t>Per C.R.S 43-2-115 Payment on hold and will be released when requirements have been met</t>
  </si>
  <si>
    <t>If a payment is on hold it does not reflect on this breakdown of faster</t>
  </si>
  <si>
    <t>prepared by Colorado State Treasury</t>
  </si>
  <si>
    <t>RETAIL DELIVERY FEE BREAKDOWN FOR COUNTIES 43-4-205 (6.8)(b)(II) &gt;7</t>
  </si>
  <si>
    <t>FY 2023</t>
  </si>
  <si>
    <t>Note: The Retail Delivery Fee distribution is included in the monthly deposit found on the County payment link. The Retail Delivery Fee distribution is NOT a separate deposit.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</si>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</sst>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_)"/>
    <numFmt numFmtId="165" formatCode="0.000000%"/>
    <numFmt numFmtId="166" formatCode="_(* #,##0_);_(* \(#,##0\);_(* &quot;-&quot;??_);_(@_)"/>
    <numFmt numFmtId="167" formatCode="mm/dd/yy;@"/>
    <numFmt numFmtId="168" formatCode="0_)"/>
  </numFmts>
  <fonts count="17" x14ac:knownFonts="1"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i/>
      <sz val="10"/>
      <color rgb="FF0000FF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1" fillId="0" borderId="0"/>
    <xf numFmtId="39" fontId="1" fillId="0" borderId="0"/>
    <xf numFmtId="164" fontId="1" fillId="0" borderId="0"/>
    <xf numFmtId="39" fontId="1" fillId="0" borderId="0"/>
    <xf numFmtId="168" fontId="1" fillId="0" borderId="0"/>
  </cellStyleXfs>
  <cellXfs count="56">
    <xf numFmtId="0" fontId="0" fillId="0" borderId="0" xfId="0"/>
    <xf numFmtId="0" fontId="2" fillId="0" borderId="0" xfId="2" applyFont="1"/>
    <xf numFmtId="39" fontId="3" fillId="0" borderId="0" xfId="3" applyFont="1"/>
    <xf numFmtId="39" fontId="3" fillId="0" borderId="0" xfId="3" applyFont="1" applyAlignment="1">
      <alignment horizontal="center"/>
    </xf>
    <xf numFmtId="39" fontId="4" fillId="0" borderId="0" xfId="3" applyFont="1" applyFill="1" applyProtection="1"/>
    <xf numFmtId="165" fontId="5" fillId="0" borderId="0" xfId="4" applyNumberFormat="1" applyFont="1" applyFill="1" applyProtection="1"/>
    <xf numFmtId="39" fontId="2" fillId="0" borderId="0" xfId="3" applyFont="1" applyFill="1" applyAlignment="1" applyProtection="1"/>
    <xf numFmtId="39" fontId="2" fillId="0" borderId="0" xfId="3" applyFont="1"/>
    <xf numFmtId="39" fontId="2" fillId="0" borderId="0" xfId="3" applyFont="1" applyProtection="1"/>
    <xf numFmtId="39" fontId="2" fillId="0" borderId="0" xfId="3" applyFont="1" applyAlignment="1" applyProtection="1">
      <alignment horizontal="center"/>
    </xf>
    <xf numFmtId="49" fontId="2" fillId="0" borderId="0" xfId="5" quotePrefix="1" applyNumberFormat="1" applyFont="1" applyBorder="1" applyAlignment="1">
      <alignment horizontal="center"/>
    </xf>
    <xf numFmtId="49" fontId="2" fillId="0" borderId="0" xfId="5" quotePrefix="1" applyNumberFormat="1" applyFont="1" applyAlignment="1">
      <alignment horizontal="center"/>
    </xf>
    <xf numFmtId="49" fontId="2" fillId="0" borderId="0" xfId="5" applyNumberFormat="1" applyFont="1" applyAlignment="1">
      <alignment horizontal="center"/>
    </xf>
    <xf numFmtId="49" fontId="2" fillId="0" borderId="0" xfId="5" applyNumberFormat="1" applyFont="1" applyFill="1" applyAlignment="1">
      <alignment horizontal="center"/>
    </xf>
    <xf numFmtId="39" fontId="2" fillId="0" borderId="0" xfId="3" applyFont="1" applyFill="1" applyAlignment="1" applyProtection="1">
      <alignment horizontal="center"/>
    </xf>
    <xf numFmtId="39" fontId="8" fillId="0" borderId="0" xfId="3" applyFont="1"/>
    <xf numFmtId="39" fontId="3" fillId="0" borderId="0" xfId="3" applyFont="1" applyProtection="1"/>
    <xf numFmtId="39" fontId="9" fillId="0" borderId="0" xfId="3" applyFont="1" applyProtection="1"/>
    <xf numFmtId="39" fontId="10" fillId="0" borderId="0" xfId="3" applyFont="1" applyProtection="1"/>
    <xf numFmtId="39" fontId="10" fillId="0" borderId="0" xfId="3" applyFont="1" applyFill="1" applyProtection="1"/>
    <xf numFmtId="165" fontId="5" fillId="0" borderId="0" xfId="4" applyNumberFormat="1" applyFont="1" applyFill="1" applyAlignment="1" applyProtection="1">
      <alignment horizontal="center"/>
    </xf>
    <xf numFmtId="39" fontId="11" fillId="0" borderId="0" xfId="3" applyFont="1" applyProtection="1"/>
    <xf numFmtId="39" fontId="6" fillId="0" borderId="0" xfId="3" applyFont="1" applyProtection="1"/>
    <xf numFmtId="166" fontId="5" fillId="0" borderId="0" xfId="1" applyNumberFormat="1" applyFont="1" applyFill="1" applyProtection="1"/>
    <xf numFmtId="39" fontId="13" fillId="0" borderId="0" xfId="3" applyFont="1" applyBorder="1" applyProtection="1"/>
    <xf numFmtId="39" fontId="8" fillId="0" borderId="1" xfId="3" applyFont="1" applyBorder="1" applyProtection="1"/>
    <xf numFmtId="39" fontId="8" fillId="0" borderId="0" xfId="3" applyFont="1" applyFill="1" applyProtection="1"/>
    <xf numFmtId="167" fontId="12" fillId="0" borderId="0" xfId="3" applyNumberFormat="1" applyFont="1" applyAlignment="1">
      <alignment horizontal="center"/>
    </xf>
    <xf numFmtId="0" fontId="14" fillId="0" borderId="0" xfId="0" applyFont="1"/>
    <xf numFmtId="39" fontId="15" fillId="0" borderId="0" xfId="3" applyFont="1" applyFill="1" applyProtection="1"/>
    <xf numFmtId="39" fontId="3" fillId="0" borderId="0" xfId="3" applyFont="1" applyFill="1" applyProtection="1"/>
    <xf numFmtId="167" fontId="13" fillId="0" borderId="0" xfId="3" quotePrefix="1" applyNumberFormat="1" applyFont="1" applyFill="1" applyAlignment="1">
      <alignment horizontal="center"/>
    </xf>
    <xf numFmtId="167" fontId="13" fillId="0" borderId="0" xfId="3" applyNumberFormat="1" applyFont="1" applyFill="1" applyAlignment="1">
      <alignment horizontal="center"/>
    </xf>
    <xf numFmtId="39" fontId="6" fillId="0" borderId="0" xfId="3" applyFont="1" applyFill="1" applyProtection="1"/>
    <xf numFmtId="39" fontId="3" fillId="0" borderId="0" xfId="3" applyNumberFormat="1" applyFont="1" applyProtection="1"/>
    <xf numFmtId="40" fontId="3" fillId="0" borderId="0" xfId="3" applyNumberFormat="1" applyFont="1" applyProtection="1"/>
    <xf numFmtId="0" fontId="3" fillId="0" borderId="0" xfId="2" applyFont="1"/>
    <xf numFmtId="39" fontId="2" fillId="0" borderId="0" xfId="3" applyFont="1" applyBorder="1" applyAlignment="1" applyProtection="1">
      <alignment horizontal="right"/>
    </xf>
    <xf numFmtId="39" fontId="2" fillId="0" borderId="2" xfId="3" applyNumberFormat="1" applyFont="1" applyBorder="1" applyProtection="1"/>
    <xf numFmtId="39" fontId="8" fillId="0" borderId="2" xfId="3" applyNumberFormat="1" applyFont="1" applyBorder="1" applyProtection="1"/>
    <xf numFmtId="39" fontId="15" fillId="0" borderId="0" xfId="3" applyFont="1"/>
    <xf numFmtId="0" fontId="16" fillId="0" borderId="0" xfId="0" applyFont="1"/>
    <xf numFmtId="0" fontId="2" fillId="0" borderId="0" xfId="0" applyFont="1" applyAlignment="1">
      <alignment vertical="center"/>
    </xf>
    <xf numFmtId="168" fontId="2" fillId="0" borderId="0" xfId="6" quotePrefix="1" applyFont="1" applyFill="1" applyAlignment="1" applyProtection="1">
      <alignment horizontal="left"/>
    </xf>
    <xf numFmtId="0" fontId="2" fillId="2" borderId="0" xfId="2" applyFont="1" applyFill="1"/>
    <xf numFmtId="39" fontId="3" fillId="2" borderId="0" xfId="3" applyFont="1" applyFill="1" applyAlignment="1">
      <alignment horizontal="center"/>
    </xf>
    <xf numFmtId="39" fontId="3" fillId="2" borderId="0" xfId="3" applyFont="1" applyFill="1"/>
    <xf numFmtId="39" fontId="2" fillId="0" borderId="1" xfId="3" applyFont="1" applyBorder="1" applyProtection="1"/>
    <xf numFmtId="39" fontId="8" fillId="0" borderId="0" xfId="3" applyNumberFormat="1" applyFont="1" applyBorder="1" applyProtection="1"/>
    <xf numFmtId="39" fontId="3" fillId="0" borderId="0" xfId="3" applyFont="1" applyBorder="1" applyProtection="1"/>
    <xf numFmtId="0" fontId="0" fillId="0" borderId="0" xfId="0" applyBorder="1"/>
    <xf numFmtId="39" fontId="6" fillId="0" borderId="0" xfId="3" applyFont="1" applyBorder="1" applyProtection="1"/>
    <xf numFmtId="0" fontId="3" fillId="0" borderId="0" xfId="2" applyFont="1" applyBorder="1"/>
    <xf numFmtId="39" fontId="3" fillId="0" borderId="0" xfId="3" applyFont="1" applyBorder="1"/>
    <xf numFmtId="0" fontId="2" fillId="0" borderId="0" xfId="2" applyFont="1" applyBorder="1"/>
    <xf numFmtId="39" fontId="2" fillId="0" borderId="0" xfId="3" applyFont="1" applyBorder="1" applyProtection="1"/>
  </cellXfs>
  <cellStyles count="7">
    <cellStyle name="Comma" xfId="1" builtinId="3"/>
    <cellStyle name="Normal" xfId="0" builtinId="0"/>
    <cellStyle name="Normal 6" xfId="2"/>
    <cellStyle name="Normal_CITY CALENDAR '01 YTD" xfId="5"/>
    <cellStyle name="Normal_CNTYCALC04" xfId="4"/>
    <cellStyle name="Normal_HUTCOUNTY '01" xfId="3"/>
    <cellStyle name="Normal_INT-TE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B/2023%20HUTF%20&amp;%20INTR/HUTF%20FY23/1%202023%20Highway%20User'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IET FORMAT"/>
      <sheetName val="Appr-YTD"/>
      <sheetName val="T-ACCT"/>
      <sheetName val="Recon"/>
      <sheetName val="HUTYTD"/>
      <sheetName val="HOLDS REVISED"/>
      <sheetName val="HOLDS"/>
      <sheetName val="HUTDISTR"/>
      <sheetName val="HUTCOUNTY"/>
      <sheetName val="Counties-Faster Tier Bkdwn"/>
      <sheetName val="Counties-Retail Delivery Bkdwn "/>
      <sheetName val="HUTCITIES"/>
      <sheetName val="Cities-FASTER"/>
      <sheetName val="Cities-Retail Delivery Bkdwn"/>
      <sheetName val="HB22-1351 Counties CORR"/>
      <sheetName val="HB22-1351 Cities CORR"/>
      <sheetName val="HB22-1351 Counties"/>
      <sheetName val="HB22-1351 Cities"/>
      <sheetName val="HUTCOUNTY JUL Corr in Sept"/>
      <sheetName val="HUTCITIES JUL Corr in Sep&amp;D "/>
      <sheetName val="JUL HUTDISTR Corr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 t="str">
            <v>ADAMS</v>
          </cell>
          <cell r="C12">
            <v>2281768.9000000004</v>
          </cell>
        </row>
        <row r="13">
          <cell r="B13" t="str">
            <v>ALAMOSA</v>
          </cell>
          <cell r="C13">
            <v>720558.6</v>
          </cell>
        </row>
        <row r="14">
          <cell r="B14" t="str">
            <v>ARAPAHOE</v>
          </cell>
          <cell r="C14">
            <v>2342129.1</v>
          </cell>
        </row>
        <row r="15">
          <cell r="B15" t="str">
            <v>ARCHULETA</v>
          </cell>
          <cell r="C15">
            <v>751435.70000000007</v>
          </cell>
        </row>
        <row r="16">
          <cell r="B16" t="str">
            <v>BACA</v>
          </cell>
          <cell r="C16">
            <v>1082859.2</v>
          </cell>
        </row>
        <row r="17">
          <cell r="B17" t="str">
            <v>BENT</v>
          </cell>
          <cell r="C17">
            <v>541917.5</v>
          </cell>
        </row>
        <row r="18">
          <cell r="B18" t="str">
            <v>BOULDER</v>
          </cell>
          <cell r="C18">
            <v>1493252.7999999998</v>
          </cell>
        </row>
        <row r="19">
          <cell r="B19" t="str">
            <v>CHAFFEE</v>
          </cell>
          <cell r="C19">
            <v>891044.8</v>
          </cell>
        </row>
        <row r="20">
          <cell r="B20" t="str">
            <v>CHEYENNE</v>
          </cell>
          <cell r="C20">
            <v>583807.19999999995</v>
          </cell>
        </row>
        <row r="21">
          <cell r="B21" t="str">
            <v>CLEAR CREEK</v>
          </cell>
          <cell r="C21">
            <v>393108</v>
          </cell>
        </row>
        <row r="22">
          <cell r="B22" t="str">
            <v>CONEJOS</v>
          </cell>
          <cell r="C22">
            <v>789422.2</v>
          </cell>
        </row>
        <row r="23">
          <cell r="B23" t="str">
            <v>COSTILLA</v>
          </cell>
          <cell r="C23">
            <v>1395812.2</v>
          </cell>
        </row>
        <row r="24">
          <cell r="B24" t="str">
            <v>CROWLEY</v>
          </cell>
          <cell r="C24">
            <v>296643.20000000001</v>
          </cell>
        </row>
        <row r="25">
          <cell r="B25" t="str">
            <v>CUSTER</v>
          </cell>
          <cell r="C25">
            <v>528047.20000000007</v>
          </cell>
        </row>
        <row r="26">
          <cell r="B26" t="str">
            <v>DELTA</v>
          </cell>
          <cell r="C26">
            <v>1094011.2000000002</v>
          </cell>
        </row>
        <row r="27">
          <cell r="B27" t="str">
            <v>DOLORES</v>
          </cell>
          <cell r="C27">
            <v>792628.4</v>
          </cell>
        </row>
        <row r="28">
          <cell r="B28" t="str">
            <v xml:space="preserve">DOUGLAS </v>
          </cell>
          <cell r="C28">
            <v>1278995.0000000002</v>
          </cell>
        </row>
        <row r="29">
          <cell r="B29" t="str">
            <v>EAGLE</v>
          </cell>
          <cell r="C29">
            <v>906448.5</v>
          </cell>
        </row>
        <row r="30">
          <cell r="B30" t="str">
            <v>EL PASO</v>
          </cell>
          <cell r="C30">
            <v>2604479.9</v>
          </cell>
        </row>
        <row r="31">
          <cell r="B31" t="str">
            <v>ELBERT</v>
          </cell>
          <cell r="C31">
            <v>940531.8</v>
          </cell>
        </row>
        <row r="32">
          <cell r="B32" t="str">
            <v>FREMONT</v>
          </cell>
          <cell r="C32">
            <v>1042015</v>
          </cell>
        </row>
        <row r="33">
          <cell r="B33" t="str">
            <v>GARFIELD</v>
          </cell>
          <cell r="C33">
            <v>1318375.5</v>
          </cell>
        </row>
        <row r="34">
          <cell r="B34" t="str">
            <v>GILPIN</v>
          </cell>
          <cell r="C34">
            <v>290021.7</v>
          </cell>
        </row>
        <row r="35">
          <cell r="B35" t="str">
            <v>GRAND</v>
          </cell>
          <cell r="C35">
            <v>1211734.5</v>
          </cell>
        </row>
        <row r="36">
          <cell r="B36" t="str">
            <v>GUNNISON</v>
          </cell>
          <cell r="C36">
            <v>1271397.7</v>
          </cell>
        </row>
        <row r="37">
          <cell r="B37" t="str">
            <v>HINSDALE</v>
          </cell>
          <cell r="C37">
            <v>395268.7</v>
          </cell>
        </row>
        <row r="38">
          <cell r="B38" t="str">
            <v>HUERFANO</v>
          </cell>
          <cell r="C38">
            <v>784612.9</v>
          </cell>
        </row>
        <row r="39">
          <cell r="B39" t="str">
            <v>JACKSON</v>
          </cell>
          <cell r="C39">
            <v>643749.19999999995</v>
          </cell>
        </row>
        <row r="40">
          <cell r="B40" t="str">
            <v>JEFFERSON</v>
          </cell>
          <cell r="C40">
            <v>3571846.2</v>
          </cell>
        </row>
        <row r="41">
          <cell r="B41" t="str">
            <v>KIOWA</v>
          </cell>
          <cell r="C41">
            <v>619772.4</v>
          </cell>
        </row>
        <row r="42">
          <cell r="B42" t="str">
            <v>KIT CARSON</v>
          </cell>
          <cell r="C42">
            <v>1145728.6000000001</v>
          </cell>
        </row>
        <row r="43">
          <cell r="B43" t="str">
            <v>LA PLATA</v>
          </cell>
          <cell r="C43">
            <v>927916.1</v>
          </cell>
        </row>
        <row r="44">
          <cell r="B44" t="str">
            <v>LAKE</v>
          </cell>
          <cell r="C44">
            <v>275663.5</v>
          </cell>
        </row>
        <row r="45">
          <cell r="B45" t="str">
            <v>LARIMER</v>
          </cell>
          <cell r="C45">
            <v>2040397.8</v>
          </cell>
        </row>
        <row r="46">
          <cell r="B46" t="str">
            <v>LAS ANIMAS</v>
          </cell>
          <cell r="C46">
            <v>1448784.2</v>
          </cell>
        </row>
        <row r="47">
          <cell r="B47" t="str">
            <v>LINCOLN</v>
          </cell>
          <cell r="C47">
            <v>806289.6</v>
          </cell>
        </row>
        <row r="48">
          <cell r="B48" t="str">
            <v>LOGAN</v>
          </cell>
          <cell r="C48">
            <v>1381663.1</v>
          </cell>
        </row>
        <row r="49">
          <cell r="B49" t="str">
            <v>MESA</v>
          </cell>
          <cell r="C49">
            <v>2843550.9</v>
          </cell>
        </row>
        <row r="50">
          <cell r="B50" t="str">
            <v>MINERAL</v>
          </cell>
          <cell r="C50">
            <v>292740</v>
          </cell>
        </row>
        <row r="51">
          <cell r="B51" t="str">
            <v>MOFFAT</v>
          </cell>
          <cell r="C51">
            <v>2138535.4</v>
          </cell>
        </row>
        <row r="52">
          <cell r="B52" t="str">
            <v>MONTEZUMA</v>
          </cell>
          <cell r="C52">
            <v>1062646.2</v>
          </cell>
        </row>
        <row r="53">
          <cell r="B53" t="str">
            <v>MONTROSE</v>
          </cell>
          <cell r="C53">
            <v>2005547.8</v>
          </cell>
        </row>
        <row r="54">
          <cell r="B54" t="str">
            <v>MORGAN</v>
          </cell>
          <cell r="C54">
            <v>831102.8</v>
          </cell>
        </row>
        <row r="55">
          <cell r="B55" t="str">
            <v>OTERO</v>
          </cell>
          <cell r="C55">
            <v>529929.1</v>
          </cell>
        </row>
        <row r="56">
          <cell r="B56" t="str">
            <v>OURAY</v>
          </cell>
          <cell r="C56">
            <v>335257</v>
          </cell>
        </row>
        <row r="57">
          <cell r="B57" t="str">
            <v>PARK</v>
          </cell>
          <cell r="C57">
            <v>2252494.9</v>
          </cell>
        </row>
        <row r="58">
          <cell r="B58" t="str">
            <v>PHILLIPS</v>
          </cell>
          <cell r="C58">
            <v>536411.19999999995</v>
          </cell>
        </row>
        <row r="59">
          <cell r="B59" t="str">
            <v>PITKIN</v>
          </cell>
          <cell r="C59">
            <v>477863.2</v>
          </cell>
        </row>
        <row r="60">
          <cell r="B60" t="str">
            <v>PROWERS</v>
          </cell>
          <cell r="C60">
            <v>840303.20000000007</v>
          </cell>
        </row>
        <row r="61">
          <cell r="B61" t="str">
            <v>PUEBLO</v>
          </cell>
          <cell r="C61">
            <v>1322906</v>
          </cell>
        </row>
        <row r="62">
          <cell r="B62" t="str">
            <v>RIO BLANCO</v>
          </cell>
          <cell r="C62">
            <v>1365771.5</v>
          </cell>
        </row>
        <row r="63">
          <cell r="B63" t="str">
            <v>RIO GRANDE</v>
          </cell>
          <cell r="C63">
            <v>810471.6</v>
          </cell>
        </row>
        <row r="64">
          <cell r="B64" t="str">
            <v>ROUTT</v>
          </cell>
          <cell r="C64">
            <v>1322557.5</v>
          </cell>
        </row>
        <row r="65">
          <cell r="B65" t="str">
            <v>SAGUACHE</v>
          </cell>
          <cell r="C65">
            <v>1208737.3999999999</v>
          </cell>
        </row>
        <row r="66">
          <cell r="B66" t="str">
            <v>SAN JUAN</v>
          </cell>
          <cell r="C66">
            <v>138772.70000000001</v>
          </cell>
        </row>
        <row r="67">
          <cell r="B67" t="str">
            <v>SAN MIGUEL</v>
          </cell>
          <cell r="C67">
            <v>955099.1</v>
          </cell>
        </row>
        <row r="68">
          <cell r="B68" t="str">
            <v>SEDGWICK</v>
          </cell>
          <cell r="C68">
            <v>386556.19999999995</v>
          </cell>
        </row>
        <row r="69">
          <cell r="B69" t="str">
            <v>SUMMIT</v>
          </cell>
          <cell r="C69">
            <v>508740.3</v>
          </cell>
        </row>
        <row r="70">
          <cell r="B70" t="str">
            <v>TELLER</v>
          </cell>
          <cell r="C70">
            <v>997197.9</v>
          </cell>
        </row>
        <row r="71">
          <cell r="B71" t="str">
            <v>WASHINGTON</v>
          </cell>
          <cell r="C71">
            <v>1342422</v>
          </cell>
        </row>
        <row r="72">
          <cell r="B72" t="str">
            <v>WELD</v>
          </cell>
          <cell r="C72">
            <v>3073421.5</v>
          </cell>
        </row>
        <row r="73">
          <cell r="B73" t="str">
            <v>YUMA</v>
          </cell>
          <cell r="C73">
            <v>1236826.5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7"/>
  <sheetViews>
    <sheetView tabSelected="1" zoomScale="115" zoomScaleNormal="115" workbookViewId="0">
      <pane xSplit="1" ySplit="9" topLeftCell="B41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B71" sqref="B71"/>
    </sheetView>
  </sheetViews>
  <sheetFormatPr defaultRowHeight="13.2" x14ac:dyDescent="0.25"/>
  <cols>
    <col min="1" max="1" width="16.109375" customWidth="1"/>
    <col min="2" max="2" width="19.33203125" customWidth="1"/>
    <col min="3" max="14" width="14.6640625" customWidth="1"/>
    <col min="15" max="15" width="1.33203125" customWidth="1"/>
    <col min="16" max="16" width="17.88671875" bestFit="1" customWidth="1"/>
    <col min="17" max="17" width="21.5546875" customWidth="1"/>
    <col min="18" max="18" width="5.33203125" customWidth="1"/>
    <col min="19" max="19" width="11.44140625" customWidth="1"/>
    <col min="20" max="20" width="1.6640625" customWidth="1"/>
  </cols>
  <sheetData>
    <row r="1" spans="1:21" x14ac:dyDescent="0.25">
      <c r="A1" s="1" t="s">
        <v>17</v>
      </c>
      <c r="B1" s="3"/>
      <c r="C1" s="2"/>
      <c r="D1" s="2"/>
      <c r="E1" s="41"/>
      <c r="F1" s="42"/>
      <c r="G1" s="41" t="s">
        <v>14</v>
      </c>
      <c r="H1" s="42"/>
      <c r="I1" s="42"/>
      <c r="J1" s="42"/>
      <c r="K1" s="42"/>
      <c r="L1" s="2"/>
      <c r="M1" s="2"/>
      <c r="N1" s="4"/>
      <c r="O1" s="2"/>
      <c r="P1" s="5"/>
      <c r="Q1" s="2"/>
      <c r="R1" s="2"/>
      <c r="S1" s="2"/>
      <c r="T1" s="2"/>
      <c r="U1" s="2"/>
    </row>
    <row r="2" spans="1:21" x14ac:dyDescent="0.25">
      <c r="A2" s="43" t="s">
        <v>16</v>
      </c>
      <c r="B2" s="3"/>
      <c r="C2" s="2"/>
      <c r="D2" s="2"/>
      <c r="E2" s="41"/>
      <c r="F2" s="42"/>
      <c r="G2" s="41" t="s">
        <v>15</v>
      </c>
      <c r="H2" s="42"/>
      <c r="I2" s="42"/>
      <c r="J2" s="42"/>
      <c r="K2" s="42"/>
      <c r="L2" s="2"/>
      <c r="M2" s="2"/>
      <c r="N2" s="4"/>
      <c r="O2" s="2"/>
      <c r="P2" s="5"/>
      <c r="Q2" s="2"/>
      <c r="R2" s="2"/>
      <c r="S2" s="2"/>
      <c r="T2" s="2"/>
      <c r="U2" s="2"/>
    </row>
    <row r="3" spans="1:21" x14ac:dyDescent="0.25">
      <c r="A3" s="44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4"/>
      <c r="O3" s="2"/>
      <c r="P3" s="5"/>
      <c r="Q3" s="2"/>
      <c r="R3" s="2"/>
      <c r="S3" s="2"/>
      <c r="T3" s="2"/>
      <c r="U3" s="2"/>
    </row>
    <row r="4" spans="1:2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2"/>
      <c r="O4" s="5"/>
      <c r="P4" s="5"/>
      <c r="Q4" s="2"/>
      <c r="R4" s="2"/>
      <c r="S4" s="2"/>
      <c r="T4" s="2"/>
    </row>
    <row r="5" spans="1:21" x14ac:dyDescent="0.25">
      <c r="A5" s="28" t="s">
        <v>20</v>
      </c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  <c r="I5" s="12" t="s">
        <v>7</v>
      </c>
      <c r="J5" s="11" t="s">
        <v>8</v>
      </c>
      <c r="K5" s="12" t="s">
        <v>9</v>
      </c>
      <c r="L5" s="11" t="s">
        <v>10</v>
      </c>
      <c r="M5" s="13" t="s">
        <v>11</v>
      </c>
      <c r="N5" s="9" t="s">
        <v>12</v>
      </c>
      <c r="P5" s="14"/>
      <c r="Q5" s="15"/>
      <c r="R5" s="7"/>
      <c r="S5" s="7"/>
      <c r="T5" s="7"/>
    </row>
    <row r="6" spans="1:21" x14ac:dyDescent="0.25">
      <c r="A6" s="7"/>
      <c r="B6" s="17">
        <v>472485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8">
        <f>SUM(B6:M6)</f>
        <v>472485</v>
      </c>
      <c r="O6" s="16">
        <f>SUM(B6:M6)</f>
        <v>472485</v>
      </c>
      <c r="P6" s="20"/>
      <c r="Q6" s="21"/>
      <c r="R6" s="2"/>
      <c r="S6" s="2"/>
      <c r="T6" s="2"/>
    </row>
    <row r="7" spans="1:21" x14ac:dyDescent="0.25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6"/>
      <c r="P7" s="23"/>
      <c r="Q7" s="24"/>
      <c r="R7" s="2"/>
      <c r="S7" s="2"/>
      <c r="T7" s="2"/>
    </row>
    <row r="8" spans="1:21" s="28" customFormat="1" ht="13.8" thickBot="1" x14ac:dyDescent="0.3">
      <c r="A8" s="8"/>
      <c r="B8" s="25">
        <f>SUM(B6:B7)</f>
        <v>472485</v>
      </c>
      <c r="C8" s="25">
        <f t="shared" ref="C8:M8" si="0">SUM(C6:C7)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47">
        <f>SUM(B8:M8)</f>
        <v>472485</v>
      </c>
      <c r="O8" s="26">
        <f>SUM(B8:N8)</f>
        <v>944970</v>
      </c>
      <c r="P8" s="23"/>
      <c r="Q8" s="27"/>
      <c r="R8" s="7"/>
      <c r="S8" s="7"/>
      <c r="T8" s="7"/>
    </row>
    <row r="9" spans="1:21" ht="13.8" thickTop="1" x14ac:dyDescent="0.25">
      <c r="A9" s="16"/>
      <c r="B9" s="2"/>
      <c r="C9" s="29"/>
      <c r="D9" s="30"/>
      <c r="E9" s="30"/>
      <c r="F9" s="6"/>
      <c r="G9" s="31"/>
      <c r="H9" s="32"/>
      <c r="I9" s="30"/>
      <c r="J9" s="30"/>
      <c r="K9" s="30"/>
      <c r="L9" s="30"/>
      <c r="M9" s="30"/>
      <c r="N9" s="18"/>
      <c r="O9" s="30"/>
      <c r="P9" s="23"/>
      <c r="Q9" s="33"/>
      <c r="R9" s="2"/>
      <c r="S9" s="2"/>
      <c r="T9" s="2"/>
    </row>
    <row r="10" spans="1:21" x14ac:dyDescent="0.25">
      <c r="A10" s="16" t="str">
        <f>[3]HUTCOUNTY!B12</f>
        <v>ADAMS</v>
      </c>
      <c r="B10" s="35">
        <v>15467.74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6">
        <f>SUM(B10:M10)</f>
        <v>15467.74</v>
      </c>
      <c r="O10" s="16">
        <f t="shared" ref="O10:O71" si="1">SUM(B10:M10)</f>
        <v>15467.74</v>
      </c>
      <c r="P10" s="23"/>
      <c r="Q10" s="22"/>
      <c r="R10" s="2"/>
      <c r="S10" s="2"/>
      <c r="T10" s="2"/>
    </row>
    <row r="11" spans="1:21" x14ac:dyDescent="0.25">
      <c r="A11" s="16" t="str">
        <f>[3]HUTCOUNTY!B13</f>
        <v>ALAMOSA</v>
      </c>
      <c r="B11" s="35">
        <v>4884.55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6"/>
      <c r="O11" s="16">
        <f t="shared" si="1"/>
        <v>4884.55</v>
      </c>
      <c r="P11" s="26"/>
      <c r="Q11" s="22"/>
      <c r="R11" s="2"/>
      <c r="S11" s="2"/>
      <c r="T11" s="2"/>
    </row>
    <row r="12" spans="1:21" x14ac:dyDescent="0.25">
      <c r="A12" s="16" t="str">
        <f>[3]HUTCOUNTY!B14</f>
        <v>ARAPAHOE</v>
      </c>
      <c r="B12" s="35">
        <v>15876.91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16"/>
      <c r="O12" s="16">
        <f t="shared" si="1"/>
        <v>15876.91</v>
      </c>
      <c r="P12" s="30"/>
      <c r="Q12" s="22"/>
      <c r="R12" s="2"/>
      <c r="S12" s="2"/>
      <c r="T12" s="2"/>
    </row>
    <row r="13" spans="1:21" x14ac:dyDescent="0.25">
      <c r="A13" s="16" t="str">
        <f>[3]HUTCOUNTY!B15</f>
        <v>ARCHULETA</v>
      </c>
      <c r="B13" s="35">
        <v>5093.8599999999997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6"/>
      <c r="O13" s="16">
        <f t="shared" si="1"/>
        <v>5093.8599999999997</v>
      </c>
      <c r="P13" s="16"/>
      <c r="Q13" s="22"/>
      <c r="R13" s="2"/>
      <c r="S13" s="2"/>
      <c r="T13" s="2"/>
    </row>
    <row r="14" spans="1:21" x14ac:dyDescent="0.25">
      <c r="A14" s="16" t="str">
        <f>[3]HUTCOUNTY!B16</f>
        <v>BACA</v>
      </c>
      <c r="B14" s="35">
        <v>7340.53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6"/>
      <c r="O14" s="16">
        <f t="shared" si="1"/>
        <v>7340.53</v>
      </c>
      <c r="P14" s="16"/>
      <c r="Q14" s="22"/>
      <c r="R14" s="2"/>
      <c r="S14" s="2"/>
      <c r="T14" s="2"/>
    </row>
    <row r="15" spans="1:21" x14ac:dyDescent="0.25">
      <c r="A15" s="16" t="str">
        <f>[3]HUTCOUNTY!B17</f>
        <v>BENT</v>
      </c>
      <c r="B15" s="35">
        <v>3673.57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6"/>
      <c r="O15" s="16">
        <f t="shared" si="1"/>
        <v>3673.57</v>
      </c>
      <c r="P15" s="16"/>
      <c r="Q15" s="22"/>
      <c r="R15" s="2"/>
      <c r="S15" s="2"/>
      <c r="T15" s="2"/>
    </row>
    <row r="16" spans="1:21" x14ac:dyDescent="0.25">
      <c r="A16" s="16" t="str">
        <f>[3]HUTCOUNTY!B18</f>
        <v>BOULDER</v>
      </c>
      <c r="B16" s="35">
        <v>10122.52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16"/>
      <c r="O16" s="16">
        <f t="shared" si="1"/>
        <v>10122.52</v>
      </c>
      <c r="P16" s="16"/>
      <c r="Q16" s="22"/>
      <c r="R16" s="2"/>
      <c r="S16" s="2"/>
      <c r="T16" s="2"/>
    </row>
    <row r="17" spans="1:20" x14ac:dyDescent="0.25">
      <c r="A17" s="16" t="str">
        <f>[3]HUTCOUNTY!B19</f>
        <v>CHAFFEE</v>
      </c>
      <c r="B17" s="35">
        <v>6040.25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6"/>
      <c r="O17" s="16">
        <f t="shared" si="1"/>
        <v>6040.25</v>
      </c>
      <c r="P17" s="16"/>
      <c r="Q17" s="22"/>
      <c r="R17" s="2"/>
      <c r="S17" s="2"/>
      <c r="T17" s="2"/>
    </row>
    <row r="18" spans="1:20" x14ac:dyDescent="0.25">
      <c r="A18" s="16" t="str">
        <f>[3]HUTCOUNTY!B20</f>
        <v>CHEYENNE</v>
      </c>
      <c r="B18" s="35">
        <v>3957.53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16"/>
      <c r="O18" s="16">
        <f t="shared" si="1"/>
        <v>3957.53</v>
      </c>
      <c r="P18" s="16"/>
      <c r="Q18" s="22"/>
      <c r="R18" s="2"/>
      <c r="S18" s="2"/>
      <c r="T18" s="2"/>
    </row>
    <row r="19" spans="1:20" x14ac:dyDescent="0.25">
      <c r="A19" s="16" t="str">
        <f>[3]HUTCOUNTY!B21</f>
        <v>CLEAR CREEK</v>
      </c>
      <c r="B19" s="35">
        <v>2664.82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6"/>
      <c r="O19" s="16">
        <f t="shared" si="1"/>
        <v>2664.82</v>
      </c>
      <c r="P19" s="16"/>
      <c r="Q19" s="22"/>
      <c r="R19" s="2"/>
      <c r="S19" s="2"/>
      <c r="T19" s="2"/>
    </row>
    <row r="20" spans="1:20" x14ac:dyDescent="0.25">
      <c r="A20" s="16" t="str">
        <f>[3]HUTCOUNTY!B22</f>
        <v>CONEJOS</v>
      </c>
      <c r="B20" s="35">
        <v>5351.37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16"/>
      <c r="O20" s="16">
        <f t="shared" si="1"/>
        <v>5351.37</v>
      </c>
      <c r="P20" s="16"/>
      <c r="Q20" s="22"/>
      <c r="R20" s="2"/>
      <c r="S20" s="2"/>
      <c r="T20" s="2"/>
    </row>
    <row r="21" spans="1:20" x14ac:dyDescent="0.25">
      <c r="A21" s="16" t="str">
        <f>[3]HUTCOUNTY!B23</f>
        <v>COSTILLA</v>
      </c>
      <c r="B21" s="35">
        <v>9461.98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16"/>
      <c r="O21" s="16">
        <f t="shared" si="1"/>
        <v>9461.98</v>
      </c>
      <c r="P21" s="16"/>
      <c r="Q21" s="22"/>
      <c r="R21" s="2"/>
      <c r="S21" s="2"/>
      <c r="T21" s="2"/>
    </row>
    <row r="22" spans="1:20" x14ac:dyDescent="0.25">
      <c r="A22" s="16" t="str">
        <f>[3]HUTCOUNTY!B24</f>
        <v>CROWLEY</v>
      </c>
      <c r="B22" s="35">
        <v>2010.9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6"/>
      <c r="O22" s="16">
        <f t="shared" si="1"/>
        <v>2010.9</v>
      </c>
      <c r="P22" s="16"/>
      <c r="Q22" s="22"/>
      <c r="R22" s="2"/>
      <c r="S22" s="2"/>
      <c r="T22" s="2"/>
    </row>
    <row r="23" spans="1:20" x14ac:dyDescent="0.25">
      <c r="A23" s="16" t="str">
        <f>[3]HUTCOUNTY!B25</f>
        <v>CUSTER</v>
      </c>
      <c r="B23" s="35">
        <v>3579.55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16"/>
      <c r="O23" s="16">
        <f t="shared" si="1"/>
        <v>3579.55</v>
      </c>
      <c r="P23" s="16"/>
      <c r="Q23" s="22"/>
      <c r="R23" s="2"/>
      <c r="S23" s="2"/>
      <c r="T23" s="2"/>
    </row>
    <row r="24" spans="1:20" x14ac:dyDescent="0.25">
      <c r="A24" s="16" t="str">
        <f>[3]HUTCOUNTY!B26</f>
        <v>DELTA</v>
      </c>
      <c r="B24" s="35">
        <v>7416.12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6"/>
      <c r="O24" s="16">
        <f t="shared" si="1"/>
        <v>7416.12</v>
      </c>
      <c r="P24" s="16"/>
      <c r="Q24" s="22"/>
      <c r="R24" s="2"/>
      <c r="S24" s="2"/>
      <c r="T24" s="2"/>
    </row>
    <row r="25" spans="1:20" x14ac:dyDescent="0.25">
      <c r="A25" s="16" t="str">
        <f>[3]HUTCOUNTY!B27</f>
        <v>DOLORES</v>
      </c>
      <c r="B25" s="35">
        <v>5373.1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6"/>
      <c r="O25" s="16">
        <f t="shared" si="1"/>
        <v>5373.1</v>
      </c>
      <c r="P25" s="16"/>
      <c r="Q25" s="22"/>
      <c r="R25" s="2"/>
      <c r="S25" s="2"/>
      <c r="T25" s="2"/>
    </row>
    <row r="26" spans="1:20" x14ac:dyDescent="0.25">
      <c r="A26" s="16" t="str">
        <f>[3]HUTCOUNTY!B28</f>
        <v xml:space="preserve">DOUGLAS </v>
      </c>
      <c r="B26" s="35">
        <v>8670.1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6"/>
      <c r="O26" s="16">
        <f t="shared" si="1"/>
        <v>8670.1</v>
      </c>
      <c r="P26" s="16"/>
      <c r="Q26" s="22"/>
      <c r="R26" s="2"/>
      <c r="S26" s="2"/>
      <c r="T26" s="2"/>
    </row>
    <row r="27" spans="1:20" x14ac:dyDescent="0.25">
      <c r="A27" s="16" t="str">
        <f>[3]HUTCOUNTY!B29</f>
        <v>EAGLE</v>
      </c>
      <c r="B27" s="35">
        <v>6144.67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16"/>
      <c r="O27" s="16">
        <f t="shared" si="1"/>
        <v>6144.67</v>
      </c>
      <c r="P27" s="16"/>
      <c r="Q27" s="22"/>
      <c r="R27" s="2"/>
      <c r="S27" s="2"/>
      <c r="T27" s="2"/>
    </row>
    <row r="28" spans="1:20" x14ac:dyDescent="0.25">
      <c r="A28" s="16" t="str">
        <f>[3]HUTCOUNTY!B30</f>
        <v>EL PASO</v>
      </c>
      <c r="B28" s="35">
        <v>17655.349999999999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6"/>
      <c r="O28" s="16">
        <f t="shared" si="1"/>
        <v>17655.349999999999</v>
      </c>
      <c r="P28" s="16"/>
      <c r="Q28" s="22"/>
      <c r="R28" s="2"/>
      <c r="S28" s="2"/>
      <c r="T28" s="2"/>
    </row>
    <row r="29" spans="1:20" x14ac:dyDescent="0.25">
      <c r="A29" s="16" t="str">
        <f>[3]HUTCOUNTY!B31</f>
        <v>ELBERT</v>
      </c>
      <c r="B29" s="35">
        <v>6375.71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6"/>
      <c r="O29" s="16">
        <f t="shared" si="1"/>
        <v>6375.71</v>
      </c>
      <c r="P29" s="16"/>
      <c r="Q29" s="22"/>
      <c r="R29" s="2"/>
      <c r="S29" s="2"/>
      <c r="T29" s="2"/>
    </row>
    <row r="30" spans="1:20" x14ac:dyDescent="0.25">
      <c r="A30" s="16" t="str">
        <f>[3]HUTCOUNTY!B32</f>
        <v>FREMONT</v>
      </c>
      <c r="B30" s="35">
        <v>7063.65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6"/>
      <c r="O30" s="16">
        <f t="shared" si="1"/>
        <v>7063.65</v>
      </c>
      <c r="P30" s="16"/>
      <c r="Q30" s="22"/>
      <c r="R30" s="2"/>
      <c r="S30" s="2"/>
      <c r="T30" s="2"/>
    </row>
    <row r="31" spans="1:20" x14ac:dyDescent="0.25">
      <c r="A31" s="16" t="str">
        <f>[3]HUTCOUNTY!B33</f>
        <v>GARFIELD</v>
      </c>
      <c r="B31" s="35">
        <v>8937.0499999999993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16"/>
      <c r="O31" s="16">
        <f t="shared" si="1"/>
        <v>8937.0499999999993</v>
      </c>
      <c r="P31" s="16"/>
      <c r="Q31" s="22"/>
      <c r="R31" s="2"/>
      <c r="S31" s="2"/>
      <c r="T31" s="2"/>
    </row>
    <row r="32" spans="1:20" x14ac:dyDescent="0.25">
      <c r="A32" s="16" t="str">
        <f>[3]HUTCOUNTY!B34</f>
        <v>GILPIN</v>
      </c>
      <c r="B32" s="35">
        <v>1966.01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6"/>
      <c r="O32" s="16">
        <f t="shared" si="1"/>
        <v>1966.01</v>
      </c>
      <c r="P32" s="16"/>
      <c r="Q32" s="22"/>
      <c r="R32" s="2"/>
      <c r="S32" s="2"/>
      <c r="T32" s="2"/>
    </row>
    <row r="33" spans="1:20" x14ac:dyDescent="0.25">
      <c r="A33" s="16" t="str">
        <f>[3]HUTCOUNTY!B35</f>
        <v>GRAND</v>
      </c>
      <c r="B33" s="35">
        <v>8214.15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6"/>
      <c r="O33" s="16">
        <f t="shared" si="1"/>
        <v>8214.15</v>
      </c>
      <c r="P33" s="16"/>
      <c r="Q33" s="22"/>
      <c r="R33" s="2"/>
      <c r="S33" s="2"/>
      <c r="T33" s="2"/>
    </row>
    <row r="34" spans="1:20" x14ac:dyDescent="0.25">
      <c r="A34" s="16" t="str">
        <f>[3]HUTCOUNTY!B36</f>
        <v>GUNNISON</v>
      </c>
      <c r="B34" s="35">
        <v>8618.6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6"/>
      <c r="O34" s="16">
        <f t="shared" si="1"/>
        <v>8618.6</v>
      </c>
      <c r="P34" s="16"/>
      <c r="Q34" s="22"/>
      <c r="R34" s="2"/>
      <c r="S34" s="2"/>
      <c r="T34" s="2"/>
    </row>
    <row r="35" spans="1:20" x14ac:dyDescent="0.25">
      <c r="A35" s="16" t="str">
        <f>[3]HUTCOUNTY!B37</f>
        <v>HINSDALE</v>
      </c>
      <c r="B35" s="35">
        <v>2679.46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6"/>
      <c r="O35" s="16">
        <f t="shared" si="1"/>
        <v>2679.46</v>
      </c>
      <c r="P35" s="16"/>
      <c r="Q35" s="22"/>
      <c r="R35" s="2"/>
      <c r="S35" s="2"/>
      <c r="T35" s="2"/>
    </row>
    <row r="36" spans="1:20" x14ac:dyDescent="0.25">
      <c r="A36" s="16" t="str">
        <f>[3]HUTCOUNTY!B38</f>
        <v>HUERFANO</v>
      </c>
      <c r="B36" s="35">
        <v>5318.76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6"/>
      <c r="O36" s="16">
        <f t="shared" si="1"/>
        <v>5318.76</v>
      </c>
      <c r="P36" s="16"/>
      <c r="Q36" s="22"/>
      <c r="R36" s="2"/>
      <c r="S36" s="2"/>
      <c r="T36" s="2"/>
    </row>
    <row r="37" spans="1:20" x14ac:dyDescent="0.25">
      <c r="A37" s="16" t="str">
        <f>[3]HUTCOUNTY!B39</f>
        <v>JACKSON</v>
      </c>
      <c r="B37" s="35">
        <v>4363.87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16"/>
      <c r="O37" s="16">
        <f t="shared" si="1"/>
        <v>4363.87</v>
      </c>
      <c r="P37" s="16"/>
      <c r="Q37" s="22"/>
      <c r="R37" s="2"/>
      <c r="S37" s="2"/>
      <c r="T37" s="2"/>
    </row>
    <row r="38" spans="1:20" x14ac:dyDescent="0.25">
      <c r="A38" s="16" t="str">
        <f>[3]HUTCOUNTY!B40</f>
        <v>JEFFERSON</v>
      </c>
      <c r="B38" s="35">
        <v>24212.97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6"/>
      <c r="O38" s="16">
        <f t="shared" si="1"/>
        <v>24212.97</v>
      </c>
      <c r="P38" s="16"/>
      <c r="Q38" s="22"/>
      <c r="R38" s="2"/>
      <c r="S38" s="2"/>
      <c r="T38" s="2"/>
    </row>
    <row r="39" spans="1:20" x14ac:dyDescent="0.25">
      <c r="A39" s="16" t="str">
        <f>[3]HUTCOUNTY!B41</f>
        <v>KIOWA</v>
      </c>
      <c r="B39" s="35">
        <v>4201.34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6"/>
      <c r="O39" s="16">
        <f t="shared" si="1"/>
        <v>4201.34</v>
      </c>
      <c r="P39" s="16"/>
      <c r="Q39" s="22"/>
      <c r="R39" s="2"/>
      <c r="S39" s="2"/>
      <c r="T39" s="2"/>
    </row>
    <row r="40" spans="1:20" x14ac:dyDescent="0.25">
      <c r="A40" s="16" t="str">
        <f>[3]HUTCOUNTY!B42</f>
        <v>KIT CARSON</v>
      </c>
      <c r="B40" s="35">
        <v>7766.71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6"/>
      <c r="O40" s="16">
        <f t="shared" si="1"/>
        <v>7766.71</v>
      </c>
      <c r="P40" s="16"/>
      <c r="Q40" s="22"/>
      <c r="R40" s="2"/>
      <c r="S40" s="2"/>
      <c r="T40" s="2"/>
    </row>
    <row r="41" spans="1:20" x14ac:dyDescent="0.25">
      <c r="A41" s="16" t="str">
        <f>[3]HUTCOUNTY!B43</f>
        <v>LA PLATA</v>
      </c>
      <c r="B41" s="35">
        <v>6290.19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6"/>
      <c r="O41" s="16">
        <f t="shared" si="1"/>
        <v>6290.19</v>
      </c>
      <c r="P41" s="16"/>
      <c r="Q41" s="22"/>
      <c r="R41" s="2"/>
      <c r="S41" s="2"/>
      <c r="T41" s="2"/>
    </row>
    <row r="42" spans="1:20" x14ac:dyDescent="0.25">
      <c r="A42" s="16" t="str">
        <f>[3]HUTCOUNTY!B44</f>
        <v>LAKE</v>
      </c>
      <c r="B42" s="35">
        <v>1868.68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6"/>
      <c r="O42" s="16">
        <f t="shared" si="1"/>
        <v>1868.68</v>
      </c>
      <c r="P42" s="16"/>
      <c r="Q42" s="22"/>
      <c r="R42" s="2"/>
      <c r="S42" s="2"/>
      <c r="T42" s="2"/>
    </row>
    <row r="43" spans="1:20" x14ac:dyDescent="0.25">
      <c r="A43" s="16" t="str">
        <f>[3]HUTCOUNTY!B45</f>
        <v>LARIMER</v>
      </c>
      <c r="B43" s="35">
        <v>13831.53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6"/>
      <c r="O43" s="16">
        <f t="shared" si="1"/>
        <v>13831.53</v>
      </c>
      <c r="P43" s="16"/>
      <c r="Q43" s="22"/>
      <c r="R43" s="2"/>
      <c r="S43" s="2"/>
      <c r="T43" s="2"/>
    </row>
    <row r="44" spans="1:20" x14ac:dyDescent="0.25">
      <c r="A44" s="16" t="str">
        <f>[3]HUTCOUNTY!B46</f>
        <v>LAS ANIMAS</v>
      </c>
      <c r="B44" s="35">
        <v>9821.07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6"/>
      <c r="O44" s="16">
        <f t="shared" si="1"/>
        <v>9821.07</v>
      </c>
      <c r="P44" s="16"/>
      <c r="Q44" s="22"/>
      <c r="R44" s="2"/>
      <c r="S44" s="2"/>
      <c r="T44" s="2"/>
    </row>
    <row r="45" spans="1:20" x14ac:dyDescent="0.25">
      <c r="A45" s="16" t="str">
        <f>[3]HUTCOUNTY!B47</f>
        <v>LINCOLN</v>
      </c>
      <c r="B45" s="35">
        <v>5465.71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6"/>
      <c r="O45" s="16">
        <f t="shared" si="1"/>
        <v>5465.71</v>
      </c>
      <c r="P45" s="16"/>
      <c r="Q45" s="22"/>
      <c r="R45" s="2"/>
      <c r="S45" s="2"/>
      <c r="T45" s="2"/>
    </row>
    <row r="46" spans="1:20" x14ac:dyDescent="0.25">
      <c r="A46" s="16" t="str">
        <f>[3]HUTCOUNTY!B48</f>
        <v>LOGAN</v>
      </c>
      <c r="B46" s="35">
        <v>9366.07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6"/>
      <c r="O46" s="16">
        <f t="shared" si="1"/>
        <v>9366.07</v>
      </c>
      <c r="P46" s="16"/>
      <c r="Q46" s="22"/>
      <c r="R46" s="2"/>
      <c r="S46" s="2"/>
      <c r="T46" s="2"/>
    </row>
    <row r="47" spans="1:20" x14ac:dyDescent="0.25">
      <c r="A47" s="16" t="str">
        <f>[3]HUTCOUNTY!B49</f>
        <v>MESA</v>
      </c>
      <c r="B47" s="35">
        <v>19275.97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6"/>
      <c r="O47" s="16">
        <f t="shared" si="1"/>
        <v>19275.97</v>
      </c>
      <c r="P47" s="16"/>
      <c r="Q47" s="22"/>
      <c r="R47" s="2"/>
      <c r="S47" s="2"/>
      <c r="T47" s="2"/>
    </row>
    <row r="48" spans="1:20" x14ac:dyDescent="0.25">
      <c r="A48" s="16" t="str">
        <f>[3]HUTCOUNTY!B50</f>
        <v>MINERAL</v>
      </c>
      <c r="B48" s="35">
        <v>1984.44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6"/>
      <c r="O48" s="16">
        <f t="shared" si="1"/>
        <v>1984.44</v>
      </c>
      <c r="P48" s="16"/>
      <c r="Q48" s="22"/>
      <c r="R48" s="2"/>
      <c r="S48" s="2"/>
      <c r="T48" s="2"/>
    </row>
    <row r="49" spans="1:20" x14ac:dyDescent="0.25">
      <c r="A49" s="16" t="str">
        <f>[3]HUTCOUNTY!B51</f>
        <v>MOFFAT</v>
      </c>
      <c r="B49" s="35">
        <v>14496.78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6"/>
      <c r="O49" s="16">
        <f t="shared" si="1"/>
        <v>14496.78</v>
      </c>
      <c r="P49" s="16"/>
      <c r="Q49" s="22"/>
      <c r="R49" s="2"/>
      <c r="S49" s="2"/>
      <c r="T49" s="2"/>
    </row>
    <row r="50" spans="1:20" x14ac:dyDescent="0.25">
      <c r="A50" s="16" t="str">
        <f>[3]HUTCOUNTY!B52</f>
        <v>MONTEZUMA</v>
      </c>
      <c r="B50" s="35">
        <v>7203.51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6"/>
      <c r="O50" s="16">
        <f t="shared" si="1"/>
        <v>7203.51</v>
      </c>
      <c r="P50" s="16"/>
      <c r="Q50" s="22"/>
      <c r="R50" s="2"/>
      <c r="S50" s="2"/>
      <c r="T50" s="2"/>
    </row>
    <row r="51" spans="1:20" x14ac:dyDescent="0.25">
      <c r="A51" s="16" t="str">
        <f>[3]HUTCOUNTY!B53</f>
        <v>MONTROSE</v>
      </c>
      <c r="B51" s="35">
        <v>13595.28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16"/>
      <c r="O51" s="16">
        <f t="shared" si="1"/>
        <v>13595.28</v>
      </c>
      <c r="P51" s="16"/>
      <c r="Q51" s="22"/>
      <c r="R51" s="2"/>
      <c r="S51" s="2"/>
      <c r="T51" s="2"/>
    </row>
    <row r="52" spans="1:20" x14ac:dyDescent="0.25">
      <c r="A52" s="16" t="str">
        <f>[3]HUTCOUNTY!B54</f>
        <v>MORGAN</v>
      </c>
      <c r="B52" s="35">
        <v>5633.91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6"/>
      <c r="O52" s="16">
        <f t="shared" si="1"/>
        <v>5633.91</v>
      </c>
      <c r="P52" s="16"/>
      <c r="Q52" s="22"/>
      <c r="R52" s="36"/>
      <c r="S52" s="2"/>
      <c r="T52" s="2"/>
    </row>
    <row r="53" spans="1:20" x14ac:dyDescent="0.25">
      <c r="A53" s="16" t="str">
        <f>[3]HUTCOUNTY!B55</f>
        <v>OTERO</v>
      </c>
      <c r="B53" s="35">
        <v>3592.3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16"/>
      <c r="O53" s="16">
        <f t="shared" si="1"/>
        <v>3592.3</v>
      </c>
      <c r="P53" s="16"/>
      <c r="Q53" s="22"/>
      <c r="R53" s="36"/>
      <c r="S53" s="2"/>
      <c r="T53" s="2"/>
    </row>
    <row r="54" spans="1:20" x14ac:dyDescent="0.25">
      <c r="A54" s="16" t="str">
        <f>[3]HUTCOUNTY!B56</f>
        <v>OURAY</v>
      </c>
      <c r="B54" s="35">
        <v>2272.65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6"/>
      <c r="O54" s="16">
        <f t="shared" si="1"/>
        <v>2272.65</v>
      </c>
      <c r="P54" s="16"/>
      <c r="Q54" s="22"/>
      <c r="R54" s="36"/>
      <c r="S54" s="2"/>
      <c r="T54" s="2"/>
    </row>
    <row r="55" spans="1:20" x14ac:dyDescent="0.25">
      <c r="A55" s="16" t="str">
        <f>[3]HUTCOUNTY!B57</f>
        <v>PARK</v>
      </c>
      <c r="B55" s="35">
        <v>15269.3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16"/>
      <c r="O55" s="16">
        <f t="shared" si="1"/>
        <v>15269.3</v>
      </c>
      <c r="P55" s="16"/>
      <c r="Q55" s="22"/>
      <c r="R55" s="36"/>
      <c r="S55" s="2"/>
      <c r="T55" s="2"/>
    </row>
    <row r="56" spans="1:20" x14ac:dyDescent="0.25">
      <c r="A56" s="16" t="str">
        <f>[3]HUTCOUNTY!B58</f>
        <v>PHILLIPS</v>
      </c>
      <c r="B56" s="35">
        <v>3636.24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6"/>
      <c r="O56" s="16">
        <f t="shared" si="1"/>
        <v>3636.24</v>
      </c>
      <c r="P56" s="16"/>
      <c r="Q56" s="22"/>
      <c r="R56" s="36"/>
      <c r="S56" s="2"/>
      <c r="T56" s="2"/>
    </row>
    <row r="57" spans="1:20" x14ac:dyDescent="0.25">
      <c r="A57" s="16" t="str">
        <f>[3]HUTCOUNTY!B59</f>
        <v>PITKIN</v>
      </c>
      <c r="B57" s="35">
        <v>3239.36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6"/>
      <c r="O57" s="16">
        <f t="shared" si="1"/>
        <v>3239.36</v>
      </c>
      <c r="P57" s="16"/>
      <c r="Q57" s="22"/>
      <c r="R57" s="36"/>
      <c r="S57" s="2"/>
      <c r="T57" s="2"/>
    </row>
    <row r="58" spans="1:20" x14ac:dyDescent="0.25">
      <c r="A58" s="16" t="str">
        <f>[3]HUTCOUNTY!B60</f>
        <v>PROWERS</v>
      </c>
      <c r="B58" s="35">
        <v>5696.28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6"/>
      <c r="O58" s="16">
        <f t="shared" si="1"/>
        <v>5696.28</v>
      </c>
      <c r="P58" s="16"/>
      <c r="Q58" s="22"/>
      <c r="R58" s="36"/>
      <c r="S58" s="2"/>
      <c r="T58" s="2"/>
    </row>
    <row r="59" spans="1:20" x14ac:dyDescent="0.25">
      <c r="A59" s="16" t="str">
        <f>[3]HUTCOUNTY!B61</f>
        <v>PUEBLO</v>
      </c>
      <c r="B59" s="35">
        <v>8967.77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16"/>
      <c r="O59" s="16">
        <f t="shared" si="1"/>
        <v>8967.77</v>
      </c>
      <c r="P59" s="16"/>
      <c r="Q59" s="22"/>
      <c r="R59" s="36"/>
      <c r="S59" s="2"/>
      <c r="T59" s="2"/>
    </row>
    <row r="60" spans="1:20" x14ac:dyDescent="0.25">
      <c r="A60" s="16" t="str">
        <f>[3]HUTCOUNTY!B62</f>
        <v>RIO BLANCO</v>
      </c>
      <c r="B60" s="35">
        <v>9258.34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16"/>
      <c r="O60" s="16">
        <f t="shared" si="1"/>
        <v>9258.34</v>
      </c>
      <c r="P60" s="16"/>
      <c r="Q60" s="22"/>
      <c r="R60" s="36"/>
      <c r="S60" s="2"/>
      <c r="T60" s="2"/>
    </row>
    <row r="61" spans="1:20" x14ac:dyDescent="0.25">
      <c r="A61" s="16" t="str">
        <f>[3]HUTCOUNTY!B63</f>
        <v>RIO GRANDE</v>
      </c>
      <c r="B61" s="35">
        <v>5494.06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16"/>
      <c r="O61" s="16">
        <f t="shared" si="1"/>
        <v>5494.06</v>
      </c>
      <c r="P61" s="16"/>
      <c r="Q61" s="22"/>
      <c r="R61" s="36"/>
      <c r="S61" s="2"/>
      <c r="T61" s="2"/>
    </row>
    <row r="62" spans="1:20" x14ac:dyDescent="0.25">
      <c r="A62" s="16" t="str">
        <f>[3]HUTCOUNTY!B64</f>
        <v>ROUTT</v>
      </c>
      <c r="B62" s="35">
        <v>8965.4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16"/>
      <c r="O62" s="16">
        <f t="shared" si="1"/>
        <v>8965.4</v>
      </c>
      <c r="P62" s="16"/>
      <c r="Q62" s="22"/>
      <c r="R62" s="36"/>
      <c r="S62" s="2"/>
      <c r="T62" s="2"/>
    </row>
    <row r="63" spans="1:20" x14ac:dyDescent="0.25">
      <c r="A63" s="16" t="str">
        <f>[3]HUTCOUNTY!B65</f>
        <v>SAGUACHE</v>
      </c>
      <c r="B63" s="35">
        <v>8193.83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16"/>
      <c r="O63" s="16">
        <f t="shared" si="1"/>
        <v>8193.83</v>
      </c>
      <c r="P63" s="16"/>
      <c r="Q63" s="22"/>
      <c r="R63" s="36"/>
      <c r="S63" s="2"/>
      <c r="T63" s="2"/>
    </row>
    <row r="64" spans="1:20" x14ac:dyDescent="0.25">
      <c r="A64" s="16" t="str">
        <f>[3]HUTCOUNTY!B66</f>
        <v>SAN JUAN</v>
      </c>
      <c r="B64" s="35">
        <v>940.72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16"/>
      <c r="O64" s="16">
        <f t="shared" si="1"/>
        <v>940.72</v>
      </c>
      <c r="P64" s="16"/>
      <c r="Q64" s="22"/>
      <c r="R64" s="36"/>
      <c r="S64" s="16"/>
      <c r="T64" s="2"/>
    </row>
    <row r="65" spans="1:30" x14ac:dyDescent="0.25">
      <c r="A65" s="16" t="str">
        <f>[3]HUTCOUNTY!B67</f>
        <v>SAN MIGUEL</v>
      </c>
      <c r="B65" s="35">
        <v>6474.46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6"/>
      <c r="O65" s="16">
        <f t="shared" si="1"/>
        <v>6474.46</v>
      </c>
      <c r="P65" s="16"/>
      <c r="Q65" s="22"/>
      <c r="R65" s="36"/>
      <c r="S65" s="16"/>
      <c r="T65" s="2"/>
    </row>
    <row r="66" spans="1:30" x14ac:dyDescent="0.25">
      <c r="A66" s="16" t="str">
        <f>[3]HUTCOUNTY!B68</f>
        <v>SEDGWICK</v>
      </c>
      <c r="B66" s="35">
        <v>2620.4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6"/>
      <c r="O66" s="16">
        <f t="shared" si="1"/>
        <v>2620.4</v>
      </c>
      <c r="P66" s="16"/>
      <c r="Q66" s="22"/>
      <c r="R66" s="36"/>
      <c r="S66" s="16"/>
      <c r="T66" s="2"/>
    </row>
    <row r="67" spans="1:30" x14ac:dyDescent="0.25">
      <c r="A67" s="16" t="str">
        <f>[3]HUTCOUNTY!B69</f>
        <v>SUMMIT</v>
      </c>
      <c r="B67" s="35">
        <v>3448.67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16"/>
      <c r="O67" s="16">
        <f t="shared" si="1"/>
        <v>3448.67</v>
      </c>
      <c r="P67" s="16"/>
      <c r="Q67" s="22"/>
      <c r="R67" s="36"/>
      <c r="S67" s="16"/>
      <c r="T67" s="2"/>
    </row>
    <row r="68" spans="1:30" x14ac:dyDescent="0.25">
      <c r="A68" s="16" t="str">
        <f>[3]HUTCOUNTY!B70</f>
        <v>TELLER</v>
      </c>
      <c r="B68" s="35">
        <v>6759.84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16"/>
      <c r="O68" s="16">
        <f t="shared" si="1"/>
        <v>6759.84</v>
      </c>
      <c r="P68" s="16"/>
      <c r="Q68" s="22"/>
      <c r="R68" s="36"/>
      <c r="S68" s="16"/>
      <c r="T68" s="2"/>
    </row>
    <row r="69" spans="1:30" x14ac:dyDescent="0.25">
      <c r="A69" s="16" t="str">
        <f>[3]HUTCOUNTY!B71</f>
        <v>WASHINGTON</v>
      </c>
      <c r="B69" s="35">
        <v>9100.06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6"/>
      <c r="O69" s="16">
        <f t="shared" si="1"/>
        <v>9100.06</v>
      </c>
      <c r="P69" s="49"/>
      <c r="Q69" s="51"/>
      <c r="R69" s="52"/>
      <c r="S69" s="49"/>
      <c r="T69" s="53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x14ac:dyDescent="0.25">
      <c r="A70" s="16" t="str">
        <f>[3]HUTCOUNTY!B72</f>
        <v>WELD</v>
      </c>
      <c r="B70" s="35">
        <v>20834.23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16"/>
      <c r="O70" s="16">
        <f t="shared" si="1"/>
        <v>20834.23</v>
      </c>
      <c r="P70" s="49"/>
      <c r="Q70" s="51"/>
      <c r="R70" s="52"/>
      <c r="S70" s="49"/>
      <c r="T70" s="53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x14ac:dyDescent="0.25">
      <c r="A71" s="16" t="str">
        <f>[3]HUTCOUNTY!B73</f>
        <v>YUMA</v>
      </c>
      <c r="B71" s="35">
        <v>8384.25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16"/>
      <c r="O71" s="16">
        <f t="shared" si="1"/>
        <v>8384.25</v>
      </c>
      <c r="P71" s="49"/>
      <c r="Q71" s="51"/>
      <c r="R71" s="52"/>
      <c r="S71" s="49"/>
      <c r="T71" s="53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35"/>
      <c r="O72" s="16"/>
      <c r="P72" s="49"/>
      <c r="Q72" s="51"/>
      <c r="R72" s="52"/>
      <c r="S72" s="49"/>
      <c r="T72" s="53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5">
      <c r="A73" s="37" t="s">
        <v>13</v>
      </c>
      <c r="B73" s="39">
        <f t="shared" ref="B73:N73" si="2">SUM(B10:B71)</f>
        <v>472485.00000000006</v>
      </c>
      <c r="C73" s="39">
        <f t="shared" si="2"/>
        <v>0</v>
      </c>
      <c r="D73" s="39">
        <f t="shared" si="2"/>
        <v>0</v>
      </c>
      <c r="E73" s="39">
        <f t="shared" si="2"/>
        <v>0</v>
      </c>
      <c r="F73" s="39">
        <f t="shared" si="2"/>
        <v>0</v>
      </c>
      <c r="G73" s="39">
        <f t="shared" si="2"/>
        <v>0</v>
      </c>
      <c r="H73" s="39">
        <f t="shared" si="2"/>
        <v>0</v>
      </c>
      <c r="I73" s="39">
        <f t="shared" si="2"/>
        <v>0</v>
      </c>
      <c r="J73" s="39">
        <f t="shared" si="2"/>
        <v>0</v>
      </c>
      <c r="K73" s="39">
        <f t="shared" si="2"/>
        <v>0</v>
      </c>
      <c r="L73" s="39">
        <f>SUM(L10:L71)</f>
        <v>0</v>
      </c>
      <c r="M73" s="39">
        <f t="shared" si="2"/>
        <v>0</v>
      </c>
      <c r="N73" s="39">
        <f t="shared" si="2"/>
        <v>15467.74</v>
      </c>
      <c r="O73" s="48">
        <f>SUM(O10:O71)</f>
        <v>472485.00000000006</v>
      </c>
      <c r="P73" s="49"/>
      <c r="Q73" s="48"/>
      <c r="R73" s="54"/>
      <c r="S73" s="55"/>
      <c r="T73" s="48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x14ac:dyDescent="0.25">
      <c r="A74" s="16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5"/>
      <c r="O74" s="40"/>
      <c r="P74" s="16"/>
      <c r="Q74" s="16"/>
      <c r="R74" s="36"/>
      <c r="S74" s="16"/>
      <c r="T74" s="2"/>
    </row>
    <row r="75" spans="1:30" x14ac:dyDescent="0.25">
      <c r="N75" s="49"/>
      <c r="O75" s="50"/>
      <c r="P75" s="49"/>
      <c r="Q75" s="50"/>
    </row>
    <row r="76" spans="1:30" x14ac:dyDescent="0.25">
      <c r="N76" s="48"/>
      <c r="O76" s="50"/>
      <c r="P76" s="48"/>
      <c r="Q76" s="50"/>
    </row>
    <row r="77" spans="1:30" x14ac:dyDescent="0.25">
      <c r="N77" s="40"/>
      <c r="P77" s="40"/>
    </row>
  </sheetData>
  <pageMargins left="0.25" right="0.25" top="0.25" bottom="0.2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77"/>
  <sheetViews>
    <sheetView zoomScale="115" zoomScaleNormal="115" workbookViewId="0">
      <pane xSplit="2" ySplit="9" topLeftCell="C10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O10" sqref="O10"/>
    </sheetView>
  </sheetViews>
  <sheetFormatPr defaultRowHeight="13.2" x14ac:dyDescent="0.25"/>
  <cols>
    <col min="1" max="1" width="16.109375" customWidth="1"/>
    <col min="2" max="2" width="0" hidden="1" customWidth="1"/>
    <col min="3" max="3" width="17.109375" customWidth="1"/>
    <col min="4" max="15" width="14.6640625" customWidth="1"/>
    <col min="16" max="16" width="1.33203125" customWidth="1"/>
    <col min="17" max="17" width="17.88671875" bestFit="1" customWidth="1"/>
    <col min="18" max="18" width="21.5546875" customWidth="1"/>
    <col min="19" max="19" width="5.33203125" customWidth="1"/>
    <col min="20" max="20" width="11.44140625" customWidth="1"/>
    <col min="21" max="21" width="1.6640625" customWidth="1"/>
  </cols>
  <sheetData>
    <row r="1" spans="1:22" x14ac:dyDescent="0.25">
      <c r="A1" s="1" t="s">
        <v>17</v>
      </c>
      <c r="B1" s="2"/>
      <c r="C1" s="3"/>
      <c r="D1" s="2"/>
      <c r="E1" s="2"/>
      <c r="F1" s="41"/>
      <c r="G1" s="42"/>
      <c r="H1" s="41" t="s">
        <v>14</v>
      </c>
      <c r="I1" s="42"/>
      <c r="J1" s="42"/>
      <c r="K1" s="42"/>
      <c r="L1" s="42"/>
      <c r="M1" s="2"/>
      <c r="N1" s="2"/>
      <c r="O1" s="4"/>
      <c r="P1" s="2"/>
      <c r="Q1" s="5"/>
      <c r="R1" s="2"/>
      <c r="S1" s="2"/>
      <c r="T1" s="2"/>
      <c r="U1" s="2"/>
      <c r="V1" s="2"/>
    </row>
    <row r="2" spans="1:22" x14ac:dyDescent="0.25">
      <c r="A2" s="43" t="s">
        <v>16</v>
      </c>
      <c r="B2" s="2"/>
      <c r="C2" s="3"/>
      <c r="D2" s="2"/>
      <c r="E2" s="2"/>
      <c r="F2" s="41"/>
      <c r="G2" s="42"/>
      <c r="H2" s="41" t="s">
        <v>15</v>
      </c>
      <c r="I2" s="42"/>
      <c r="J2" s="42"/>
      <c r="K2" s="42"/>
      <c r="L2" s="42"/>
      <c r="M2" s="2"/>
      <c r="N2" s="2"/>
      <c r="O2" s="4"/>
      <c r="P2" s="2"/>
      <c r="Q2" s="5"/>
      <c r="R2" s="2"/>
      <c r="S2" s="2"/>
      <c r="T2" s="2"/>
      <c r="U2" s="2"/>
      <c r="V2" s="2"/>
    </row>
    <row r="3" spans="1:22" x14ac:dyDescent="0.25">
      <c r="A3" s="44" t="s">
        <v>19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2"/>
      <c r="N3" s="2"/>
      <c r="O3" s="4"/>
      <c r="P3" s="2"/>
      <c r="Q3" s="5"/>
      <c r="R3" s="2"/>
      <c r="S3" s="2"/>
      <c r="T3" s="2"/>
      <c r="U3" s="2"/>
      <c r="V3" s="2"/>
    </row>
    <row r="4" spans="1:2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5"/>
      <c r="Q4" s="5"/>
      <c r="R4" s="2"/>
      <c r="S4" s="2"/>
      <c r="T4" s="2"/>
      <c r="U4" s="2"/>
    </row>
    <row r="5" spans="1:22" x14ac:dyDescent="0.25">
      <c r="A5" s="28" t="s">
        <v>18</v>
      </c>
      <c r="B5" s="8"/>
      <c r="C5" s="10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2" t="s">
        <v>5</v>
      </c>
      <c r="I5" s="12" t="s">
        <v>6</v>
      </c>
      <c r="J5" s="12" t="s">
        <v>7</v>
      </c>
      <c r="K5" s="11" t="s">
        <v>8</v>
      </c>
      <c r="L5" s="12" t="s">
        <v>9</v>
      </c>
      <c r="M5" s="11" t="s">
        <v>10</v>
      </c>
      <c r="N5" s="13" t="s">
        <v>11</v>
      </c>
      <c r="O5" s="9" t="s">
        <v>12</v>
      </c>
      <c r="Q5" s="14"/>
      <c r="R5" s="15"/>
      <c r="S5" s="7"/>
      <c r="T5" s="7"/>
      <c r="U5" s="7"/>
    </row>
    <row r="6" spans="1:22" x14ac:dyDescent="0.25">
      <c r="A6" s="7"/>
      <c r="B6" s="16"/>
      <c r="C6" s="17">
        <v>48</v>
      </c>
      <c r="D6" s="18">
        <v>430358</v>
      </c>
      <c r="E6" s="18">
        <v>495367</v>
      </c>
      <c r="F6" s="18">
        <v>468045</v>
      </c>
      <c r="G6" s="18">
        <v>498851</v>
      </c>
      <c r="H6" s="18">
        <v>525736</v>
      </c>
      <c r="I6" s="18">
        <v>594948</v>
      </c>
      <c r="J6" s="18">
        <v>491373</v>
      </c>
      <c r="K6" s="18">
        <v>449775</v>
      </c>
      <c r="L6" s="18">
        <v>531039</v>
      </c>
      <c r="M6" s="18">
        <v>524732</v>
      </c>
      <c r="N6" s="19">
        <v>531481</v>
      </c>
      <c r="O6" s="18">
        <f>SUM(C6:N6)</f>
        <v>5541753</v>
      </c>
      <c r="P6" s="16">
        <f>SUM(C6:N6)</f>
        <v>5541753</v>
      </c>
      <c r="Q6" s="20"/>
      <c r="R6" s="21"/>
      <c r="S6" s="2"/>
      <c r="T6" s="2"/>
      <c r="U6" s="2"/>
    </row>
    <row r="7" spans="1:22" x14ac:dyDescent="0.25">
      <c r="A7" s="2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8"/>
      <c r="P7" s="16"/>
      <c r="Q7" s="23"/>
      <c r="R7" s="24"/>
      <c r="S7" s="2"/>
      <c r="T7" s="2"/>
      <c r="U7" s="2"/>
    </row>
    <row r="8" spans="1:22" s="28" customFormat="1" ht="13.8" thickBot="1" x14ac:dyDescent="0.3">
      <c r="A8" s="8"/>
      <c r="B8" s="8"/>
      <c r="C8" s="25">
        <f>SUM(C6:C7)</f>
        <v>48</v>
      </c>
      <c r="D8" s="25">
        <f t="shared" ref="D8:N8" si="0">SUM(D6:D7)</f>
        <v>430358</v>
      </c>
      <c r="E8" s="25">
        <f t="shared" si="0"/>
        <v>495367</v>
      </c>
      <c r="F8" s="25">
        <f t="shared" si="0"/>
        <v>468045</v>
      </c>
      <c r="G8" s="25">
        <f t="shared" si="0"/>
        <v>498851</v>
      </c>
      <c r="H8" s="25">
        <f t="shared" si="0"/>
        <v>525736</v>
      </c>
      <c r="I8" s="25">
        <f t="shared" si="0"/>
        <v>594948</v>
      </c>
      <c r="J8" s="25">
        <f t="shared" si="0"/>
        <v>491373</v>
      </c>
      <c r="K8" s="25">
        <f t="shared" si="0"/>
        <v>449775</v>
      </c>
      <c r="L8" s="25">
        <f t="shared" si="0"/>
        <v>531039</v>
      </c>
      <c r="M8" s="25">
        <f t="shared" si="0"/>
        <v>524732</v>
      </c>
      <c r="N8" s="25">
        <f t="shared" si="0"/>
        <v>531481</v>
      </c>
      <c r="O8" s="47">
        <f>SUM(C8:N8)</f>
        <v>5541753</v>
      </c>
      <c r="P8" s="26">
        <f>SUM(C8:O8)</f>
        <v>11083506</v>
      </c>
      <c r="Q8" s="23"/>
      <c r="R8" s="27"/>
      <c r="S8" s="7"/>
      <c r="T8" s="7"/>
      <c r="U8" s="7"/>
    </row>
    <row r="9" spans="1:22" ht="13.8" thickTop="1" x14ac:dyDescent="0.25">
      <c r="A9" s="16"/>
      <c r="B9" s="16"/>
      <c r="C9" s="2"/>
      <c r="D9" s="29"/>
      <c r="E9" s="30"/>
      <c r="F9" s="30"/>
      <c r="G9" s="6"/>
      <c r="H9" s="31"/>
      <c r="I9" s="32"/>
      <c r="J9" s="30"/>
      <c r="K9" s="30"/>
      <c r="L9" s="30"/>
      <c r="M9" s="30"/>
      <c r="N9" s="30"/>
      <c r="O9" s="18"/>
      <c r="P9" s="30"/>
      <c r="Q9" s="23"/>
      <c r="R9" s="33"/>
      <c r="S9" s="2"/>
      <c r="T9" s="2"/>
      <c r="U9" s="2"/>
    </row>
    <row r="10" spans="1:22" x14ac:dyDescent="0.25">
      <c r="A10" s="16" t="str">
        <f>[3]HUTCOUNTY!B12</f>
        <v>ADAMS</v>
      </c>
      <c r="B10" s="34">
        <f>[3]HUTCOUNTY!C12</f>
        <v>2281768.9000000004</v>
      </c>
      <c r="C10" s="35">
        <v>1.57</v>
      </c>
      <c r="D10" s="35">
        <v>14088.63</v>
      </c>
      <c r="E10" s="35">
        <v>16216.83</v>
      </c>
      <c r="F10" s="35">
        <v>16813.02</v>
      </c>
      <c r="G10" s="35">
        <v>42672.340000000004</v>
      </c>
      <c r="H10" s="35">
        <v>23547.01</v>
      </c>
      <c r="I10" s="35">
        <v>26646.92</v>
      </c>
      <c r="J10" s="35">
        <v>22007.94</v>
      </c>
      <c r="K10" s="35">
        <v>20144.82</v>
      </c>
      <c r="L10" s="35">
        <v>23784.53</v>
      </c>
      <c r="M10" s="35">
        <v>23502.04</v>
      </c>
      <c r="N10" s="35">
        <v>23804.32</v>
      </c>
      <c r="O10" s="16">
        <f>SUM(B10:N10)</f>
        <v>2534998.8699999992</v>
      </c>
      <c r="P10" s="16">
        <f t="shared" ref="P10:P71" si="1">SUM(C10:N10)</f>
        <v>253229.97000000003</v>
      </c>
      <c r="Q10" s="23"/>
      <c r="R10" s="22"/>
      <c r="S10" s="2"/>
      <c r="T10" s="2"/>
      <c r="U10" s="2"/>
    </row>
    <row r="11" spans="1:22" x14ac:dyDescent="0.25">
      <c r="A11" s="16" t="str">
        <f>[3]HUTCOUNTY!B13</f>
        <v>ALAMOSA</v>
      </c>
      <c r="B11" s="34">
        <f>[3]HUTCOUNTY!C13</f>
        <v>720558.6</v>
      </c>
      <c r="C11" s="35">
        <v>0.5</v>
      </c>
      <c r="D11" s="35">
        <v>4449.04</v>
      </c>
      <c r="E11" s="35">
        <v>5121.1000000000004</v>
      </c>
      <c r="F11" s="35">
        <v>4868.47</v>
      </c>
      <c r="G11" s="35">
        <v>5543.9699999999993</v>
      </c>
      <c r="H11" s="35">
        <v>4822.72</v>
      </c>
      <c r="I11" s="35">
        <v>5457.62</v>
      </c>
      <c r="J11" s="35">
        <v>4507.49</v>
      </c>
      <c r="K11" s="35">
        <v>4125.8999999999996</v>
      </c>
      <c r="L11" s="35">
        <v>4871.3599999999997</v>
      </c>
      <c r="M11" s="35">
        <v>4813.51</v>
      </c>
      <c r="N11" s="35">
        <v>4875.42</v>
      </c>
      <c r="O11" s="16">
        <f t="shared" ref="O11:O71" si="2">SUM(B11:N11)</f>
        <v>774015.7</v>
      </c>
      <c r="P11" s="16">
        <f t="shared" si="1"/>
        <v>53457.100000000006</v>
      </c>
      <c r="Q11" s="26"/>
      <c r="R11" s="22"/>
      <c r="S11" s="2"/>
      <c r="T11" s="2"/>
      <c r="U11" s="2"/>
    </row>
    <row r="12" spans="1:22" x14ac:dyDescent="0.25">
      <c r="A12" s="16" t="str">
        <f>[3]HUTCOUNTY!B14</f>
        <v>ARAPAHOE</v>
      </c>
      <c r="B12" s="34">
        <f>[3]HUTCOUNTY!C14</f>
        <v>2342129.1</v>
      </c>
      <c r="C12" s="35">
        <v>1.61</v>
      </c>
      <c r="D12" s="35">
        <v>14461.32</v>
      </c>
      <c r="E12" s="35">
        <v>16645.82</v>
      </c>
      <c r="F12" s="35">
        <v>17927.809999999998</v>
      </c>
      <c r="G12" s="35">
        <v>53806.82</v>
      </c>
      <c r="H12" s="35">
        <v>17340.78</v>
      </c>
      <c r="I12" s="35">
        <v>19623.650000000001</v>
      </c>
      <c r="J12" s="35">
        <v>16207.35</v>
      </c>
      <c r="K12" s="35">
        <v>14835.29</v>
      </c>
      <c r="L12" s="35">
        <v>17515.689999999999</v>
      </c>
      <c r="M12" s="35">
        <v>17307.66</v>
      </c>
      <c r="N12" s="35">
        <v>17530.27</v>
      </c>
      <c r="O12" s="16">
        <f t="shared" si="2"/>
        <v>2565333.1699999995</v>
      </c>
      <c r="P12" s="16">
        <f t="shared" si="1"/>
        <v>223204.07</v>
      </c>
      <c r="Q12" s="30"/>
      <c r="R12" s="22"/>
      <c r="S12" s="2"/>
      <c r="T12" s="2"/>
      <c r="U12" s="2"/>
    </row>
    <row r="13" spans="1:22" x14ac:dyDescent="0.25">
      <c r="A13" s="16" t="str">
        <f>[3]HUTCOUNTY!B15</f>
        <v>ARCHULETA</v>
      </c>
      <c r="B13" s="34">
        <f>[3]HUTCOUNTY!C15</f>
        <v>751435.70000000007</v>
      </c>
      <c r="C13" s="35">
        <v>0.52</v>
      </c>
      <c r="D13" s="35">
        <v>4639.6899999999996</v>
      </c>
      <c r="E13" s="35">
        <v>5340.55</v>
      </c>
      <c r="F13" s="35">
        <v>4790.83</v>
      </c>
      <c r="G13" s="35">
        <v>1111.83</v>
      </c>
      <c r="H13" s="35">
        <v>5864</v>
      </c>
      <c r="I13" s="35">
        <v>6635.98</v>
      </c>
      <c r="J13" s="35">
        <v>5480.72</v>
      </c>
      <c r="K13" s="35">
        <v>5016.74</v>
      </c>
      <c r="L13" s="35">
        <v>5923.15</v>
      </c>
      <c r="M13" s="35">
        <v>5852.8</v>
      </c>
      <c r="N13" s="35">
        <v>5928.08</v>
      </c>
      <c r="O13" s="16">
        <f t="shared" si="2"/>
        <v>808020.59</v>
      </c>
      <c r="P13" s="16">
        <f t="shared" si="1"/>
        <v>56584.89</v>
      </c>
      <c r="Q13" s="16"/>
      <c r="R13" s="22"/>
      <c r="S13" s="2"/>
      <c r="T13" s="2"/>
      <c r="U13" s="2"/>
    </row>
    <row r="14" spans="1:22" x14ac:dyDescent="0.25">
      <c r="A14" s="16" t="str">
        <f>[3]HUTCOUNTY!B16</f>
        <v>BACA</v>
      </c>
      <c r="B14" s="34">
        <f>[3]HUTCOUNTY!C16</f>
        <v>1082859.2</v>
      </c>
      <c r="C14" s="35">
        <v>0.75</v>
      </c>
      <c r="D14" s="35">
        <v>6686.04</v>
      </c>
      <c r="E14" s="35">
        <v>7696.02</v>
      </c>
      <c r="F14" s="35">
        <v>6903.84</v>
      </c>
      <c r="G14" s="35">
        <v>1151.29</v>
      </c>
      <c r="H14" s="35">
        <v>6072.12</v>
      </c>
      <c r="I14" s="35">
        <v>6871.51</v>
      </c>
      <c r="J14" s="35">
        <v>5675.24</v>
      </c>
      <c r="K14" s="35">
        <v>5194.79</v>
      </c>
      <c r="L14" s="35">
        <v>6133.37</v>
      </c>
      <c r="M14" s="35">
        <v>6060.53</v>
      </c>
      <c r="N14" s="35">
        <v>6138.48</v>
      </c>
      <c r="O14" s="16">
        <f t="shared" si="2"/>
        <v>1147443.1800000004</v>
      </c>
      <c r="P14" s="16">
        <f t="shared" si="1"/>
        <v>64583.979999999996</v>
      </c>
      <c r="Q14" s="16"/>
      <c r="R14" s="22"/>
      <c r="S14" s="2"/>
      <c r="T14" s="2"/>
      <c r="U14" s="2"/>
    </row>
    <row r="15" spans="1:22" x14ac:dyDescent="0.25">
      <c r="A15" s="16" t="str">
        <f>[3]HUTCOUNTY!B17</f>
        <v>BENT</v>
      </c>
      <c r="B15" s="34">
        <f>[3]HUTCOUNTY!C17</f>
        <v>541917.5</v>
      </c>
      <c r="C15" s="35">
        <v>0.37</v>
      </c>
      <c r="D15" s="35">
        <v>3346.03</v>
      </c>
      <c r="E15" s="35">
        <v>3851.48</v>
      </c>
      <c r="F15" s="35">
        <v>3455.03</v>
      </c>
      <c r="G15" s="35">
        <v>577.15</v>
      </c>
      <c r="H15" s="35">
        <v>3044.02</v>
      </c>
      <c r="I15" s="35">
        <v>3444.75</v>
      </c>
      <c r="J15" s="35">
        <v>2845.05</v>
      </c>
      <c r="K15" s="35">
        <v>2604.1999999999998</v>
      </c>
      <c r="L15" s="35">
        <v>3074.72</v>
      </c>
      <c r="M15" s="35">
        <v>3038.2</v>
      </c>
      <c r="N15" s="35">
        <v>3077.28</v>
      </c>
      <c r="O15" s="16">
        <f t="shared" si="2"/>
        <v>574275.78</v>
      </c>
      <c r="P15" s="16">
        <f t="shared" si="1"/>
        <v>32358.280000000002</v>
      </c>
      <c r="Q15" s="16"/>
      <c r="R15" s="22"/>
      <c r="S15" s="2"/>
      <c r="T15" s="2"/>
      <c r="U15" s="2"/>
    </row>
    <row r="16" spans="1:22" x14ac:dyDescent="0.25">
      <c r="A16" s="16" t="str">
        <f>[3]HUTCOUNTY!B18</f>
        <v>BOULDER</v>
      </c>
      <c r="B16" s="34">
        <f>[3]HUTCOUNTY!C18</f>
        <v>1493252.7999999998</v>
      </c>
      <c r="C16" s="35">
        <v>1.03</v>
      </c>
      <c r="D16" s="35">
        <v>9219.99</v>
      </c>
      <c r="E16" s="35">
        <v>10612.74</v>
      </c>
      <c r="F16" s="35">
        <v>11261.6</v>
      </c>
      <c r="G16" s="35">
        <v>32002.240000000002</v>
      </c>
      <c r="H16" s="35">
        <v>13896.96</v>
      </c>
      <c r="I16" s="35">
        <v>15726.46</v>
      </c>
      <c r="J16" s="35">
        <v>12988.63</v>
      </c>
      <c r="K16" s="35">
        <v>11889.05</v>
      </c>
      <c r="L16" s="35">
        <v>14037.13</v>
      </c>
      <c r="M16" s="35">
        <v>13870.42</v>
      </c>
      <c r="N16" s="35">
        <v>14048.82</v>
      </c>
      <c r="O16" s="16">
        <f t="shared" si="2"/>
        <v>1652807.8699999996</v>
      </c>
      <c r="P16" s="16">
        <f t="shared" si="1"/>
        <v>159555.07</v>
      </c>
      <c r="Q16" s="16"/>
      <c r="R16" s="22"/>
      <c r="S16" s="2"/>
      <c r="T16" s="2"/>
      <c r="U16" s="2"/>
    </row>
    <row r="17" spans="1:21" x14ac:dyDescent="0.25">
      <c r="A17" s="16" t="str">
        <f>[3]HUTCOUNTY!B19</f>
        <v>CHAFFEE</v>
      </c>
      <c r="B17" s="34">
        <f>[3]HUTCOUNTY!C19</f>
        <v>891044.8</v>
      </c>
      <c r="C17" s="35">
        <v>0.61</v>
      </c>
      <c r="D17" s="35">
        <v>5501.7</v>
      </c>
      <c r="E17" s="35">
        <v>6332.77</v>
      </c>
      <c r="F17" s="35">
        <v>5680.92</v>
      </c>
      <c r="G17" s="35">
        <v>847.55</v>
      </c>
      <c r="H17" s="35">
        <v>4470.13</v>
      </c>
      <c r="I17" s="35">
        <v>5058.6099999999997</v>
      </c>
      <c r="J17" s="35">
        <v>4177.96</v>
      </c>
      <c r="K17" s="35">
        <v>3824.26</v>
      </c>
      <c r="L17" s="35">
        <v>4515.22</v>
      </c>
      <c r="M17" s="35">
        <v>4461.59</v>
      </c>
      <c r="N17" s="35">
        <v>4518.9799999999996</v>
      </c>
      <c r="O17" s="16">
        <f t="shared" si="2"/>
        <v>940435.1</v>
      </c>
      <c r="P17" s="16">
        <f t="shared" si="1"/>
        <v>49390.3</v>
      </c>
      <c r="Q17" s="16"/>
      <c r="R17" s="22"/>
      <c r="S17" s="2"/>
      <c r="T17" s="2"/>
      <c r="U17" s="2"/>
    </row>
    <row r="18" spans="1:21" x14ac:dyDescent="0.25">
      <c r="A18" s="16" t="str">
        <f>[3]HUTCOUNTY!B20</f>
        <v>CHEYENNE</v>
      </c>
      <c r="B18" s="34">
        <f>[3]HUTCOUNTY!C20</f>
        <v>583807.19999999995</v>
      </c>
      <c r="C18" s="35">
        <v>0.4</v>
      </c>
      <c r="D18" s="35">
        <v>3604.68</v>
      </c>
      <c r="E18" s="35">
        <v>4149.1899999999996</v>
      </c>
      <c r="F18" s="35">
        <v>3722.1</v>
      </c>
      <c r="G18" s="35">
        <v>694.47</v>
      </c>
      <c r="H18" s="35">
        <v>3662.74</v>
      </c>
      <c r="I18" s="35">
        <v>4144.93</v>
      </c>
      <c r="J18" s="35">
        <v>3423.34</v>
      </c>
      <c r="K18" s="35">
        <v>3133.53</v>
      </c>
      <c r="L18" s="35">
        <v>3699.69</v>
      </c>
      <c r="M18" s="35">
        <v>3655.75</v>
      </c>
      <c r="N18" s="35">
        <v>3702.77</v>
      </c>
      <c r="O18" s="16">
        <f t="shared" si="2"/>
        <v>621400.78999999992</v>
      </c>
      <c r="P18" s="16">
        <f t="shared" si="1"/>
        <v>37593.589999999989</v>
      </c>
      <c r="Q18" s="16"/>
      <c r="R18" s="22"/>
      <c r="S18" s="2"/>
      <c r="T18" s="2"/>
      <c r="U18" s="2"/>
    </row>
    <row r="19" spans="1:21" x14ac:dyDescent="0.25">
      <c r="A19" s="16" t="str">
        <f>[3]HUTCOUNTY!B21</f>
        <v>CLEAR CREEK</v>
      </c>
      <c r="B19" s="34">
        <f>[3]HUTCOUNTY!C21</f>
        <v>393108</v>
      </c>
      <c r="C19" s="35">
        <v>0.27</v>
      </c>
      <c r="D19" s="35">
        <v>2427.2199999999998</v>
      </c>
      <c r="E19" s="35">
        <v>2793.87</v>
      </c>
      <c r="F19" s="35">
        <v>2506.29</v>
      </c>
      <c r="G19" s="35">
        <v>463.38</v>
      </c>
      <c r="H19" s="35">
        <v>2443.9499999999998</v>
      </c>
      <c r="I19" s="35">
        <v>2765.69</v>
      </c>
      <c r="J19" s="35">
        <v>2284.21</v>
      </c>
      <c r="K19" s="35">
        <v>2090.84</v>
      </c>
      <c r="L19" s="35">
        <v>2468.6</v>
      </c>
      <c r="M19" s="35">
        <v>2439.2800000000002</v>
      </c>
      <c r="N19" s="35">
        <v>2470.66</v>
      </c>
      <c r="O19" s="16">
        <f t="shared" si="2"/>
        <v>418262.26</v>
      </c>
      <c r="P19" s="16">
        <f t="shared" si="1"/>
        <v>25154.26</v>
      </c>
      <c r="Q19" s="16"/>
      <c r="R19" s="22"/>
      <c r="S19" s="2"/>
      <c r="T19" s="2"/>
      <c r="U19" s="2"/>
    </row>
    <row r="20" spans="1:21" x14ac:dyDescent="0.25">
      <c r="A20" s="16" t="str">
        <f>[3]HUTCOUNTY!B22</f>
        <v>CONEJOS</v>
      </c>
      <c r="B20" s="34">
        <f>[3]HUTCOUNTY!C22</f>
        <v>789422.2</v>
      </c>
      <c r="C20" s="35">
        <v>0.54</v>
      </c>
      <c r="D20" s="35">
        <v>4874.2299999999996</v>
      </c>
      <c r="E20" s="35">
        <v>5610.53</v>
      </c>
      <c r="F20" s="35">
        <v>5033.01</v>
      </c>
      <c r="G20" s="35">
        <v>856.16</v>
      </c>
      <c r="H20" s="35">
        <v>4515.53</v>
      </c>
      <c r="I20" s="35">
        <v>5109.99</v>
      </c>
      <c r="J20" s="35">
        <v>4220.3900000000003</v>
      </c>
      <c r="K20" s="35">
        <v>3863.1</v>
      </c>
      <c r="L20" s="35">
        <v>4561.08</v>
      </c>
      <c r="M20" s="35">
        <v>4506.91</v>
      </c>
      <c r="N20" s="35">
        <v>4564.87</v>
      </c>
      <c r="O20" s="16">
        <f t="shared" si="2"/>
        <v>837138.54</v>
      </c>
      <c r="P20" s="16">
        <f t="shared" si="1"/>
        <v>47716.340000000004</v>
      </c>
      <c r="Q20" s="16"/>
      <c r="R20" s="22"/>
      <c r="S20" s="2"/>
      <c r="T20" s="2"/>
      <c r="U20" s="2"/>
    </row>
    <row r="21" spans="1:21" x14ac:dyDescent="0.25">
      <c r="A21" s="16" t="str">
        <f>[3]HUTCOUNTY!B23</f>
        <v>COSTILLA</v>
      </c>
      <c r="B21" s="34">
        <f>[3]HUTCOUNTY!C23</f>
        <v>1395812.2</v>
      </c>
      <c r="C21" s="35">
        <v>0.96</v>
      </c>
      <c r="D21" s="35">
        <v>8618.35</v>
      </c>
      <c r="E21" s="35">
        <v>9920.2199999999993</v>
      </c>
      <c r="F21" s="35">
        <v>8899.1</v>
      </c>
      <c r="G21" s="35">
        <v>2048.33</v>
      </c>
      <c r="H21" s="35">
        <v>10803.3</v>
      </c>
      <c r="I21" s="35">
        <v>12225.53</v>
      </c>
      <c r="J21" s="35">
        <v>10097.18</v>
      </c>
      <c r="K21" s="35">
        <v>9242.3799999999992</v>
      </c>
      <c r="L21" s="35">
        <v>10912.27</v>
      </c>
      <c r="M21" s="35">
        <v>10782.67</v>
      </c>
      <c r="N21" s="35">
        <v>10921.35</v>
      </c>
      <c r="O21" s="16">
        <f t="shared" si="2"/>
        <v>1500283.84</v>
      </c>
      <c r="P21" s="16">
        <f t="shared" si="1"/>
        <v>104471.64</v>
      </c>
      <c r="Q21" s="16"/>
      <c r="R21" s="22"/>
      <c r="S21" s="2"/>
      <c r="T21" s="2"/>
      <c r="U21" s="2"/>
    </row>
    <row r="22" spans="1:21" x14ac:dyDescent="0.25">
      <c r="A22" s="16" t="str">
        <f>[3]HUTCOUNTY!B24</f>
        <v>CROWLEY</v>
      </c>
      <c r="B22" s="34">
        <f>[3]HUTCOUNTY!C24</f>
        <v>296643.20000000001</v>
      </c>
      <c r="C22" s="35">
        <v>0.2</v>
      </c>
      <c r="D22" s="35">
        <v>1831.6</v>
      </c>
      <c r="E22" s="35">
        <v>2108.2800000000002</v>
      </c>
      <c r="F22" s="35">
        <v>1891.27</v>
      </c>
      <c r="G22" s="35">
        <v>337.36</v>
      </c>
      <c r="H22" s="35">
        <v>1779.31</v>
      </c>
      <c r="I22" s="35">
        <v>2013.55</v>
      </c>
      <c r="J22" s="35">
        <v>1663.01</v>
      </c>
      <c r="K22" s="35">
        <v>1522.22</v>
      </c>
      <c r="L22" s="35">
        <v>1797.25</v>
      </c>
      <c r="M22" s="35">
        <v>1775.91</v>
      </c>
      <c r="N22" s="35">
        <v>1798.75</v>
      </c>
      <c r="O22" s="16">
        <f t="shared" si="2"/>
        <v>315161.90999999997</v>
      </c>
      <c r="P22" s="16">
        <f t="shared" si="1"/>
        <v>18518.71</v>
      </c>
      <c r="Q22" s="16"/>
      <c r="R22" s="22"/>
      <c r="S22" s="2"/>
      <c r="T22" s="2"/>
      <c r="U22" s="2"/>
    </row>
    <row r="23" spans="1:21" x14ac:dyDescent="0.25">
      <c r="A23" s="16" t="str">
        <f>[3]HUTCOUNTY!B25</f>
        <v>CUSTER</v>
      </c>
      <c r="B23" s="34">
        <f>[3]HUTCOUNTY!C25</f>
        <v>528047.20000000007</v>
      </c>
      <c r="C23" s="35">
        <v>0.36</v>
      </c>
      <c r="D23" s="35">
        <v>3260.39</v>
      </c>
      <c r="E23" s="35">
        <v>3752.9</v>
      </c>
      <c r="F23" s="35">
        <v>3366.6</v>
      </c>
      <c r="G23" s="35">
        <v>583.91</v>
      </c>
      <c r="H23" s="35">
        <v>3079.67</v>
      </c>
      <c r="I23" s="35">
        <v>3485.1</v>
      </c>
      <c r="J23" s="35">
        <v>2878.37</v>
      </c>
      <c r="K23" s="35">
        <v>2634.7</v>
      </c>
      <c r="L23" s="35">
        <v>3110.73</v>
      </c>
      <c r="M23" s="35">
        <v>3073.78</v>
      </c>
      <c r="N23" s="35">
        <v>3113.32</v>
      </c>
      <c r="O23" s="16">
        <f t="shared" si="2"/>
        <v>560387.03</v>
      </c>
      <c r="P23" s="16">
        <f t="shared" si="1"/>
        <v>32339.829999999998</v>
      </c>
      <c r="Q23" s="16"/>
      <c r="R23" s="22"/>
      <c r="S23" s="2"/>
      <c r="T23" s="2"/>
      <c r="U23" s="2"/>
    </row>
    <row r="24" spans="1:21" x14ac:dyDescent="0.25">
      <c r="A24" s="16" t="str">
        <f>[3]HUTCOUNTY!B26</f>
        <v>DELTA</v>
      </c>
      <c r="B24" s="34">
        <f>[3]HUTCOUNTY!C26</f>
        <v>1094011.2000000002</v>
      </c>
      <c r="C24" s="35">
        <v>0.75</v>
      </c>
      <c r="D24" s="35">
        <v>6754.9</v>
      </c>
      <c r="E24" s="35">
        <v>7775.28</v>
      </c>
      <c r="F24" s="35">
        <v>6974.94</v>
      </c>
      <c r="G24" s="35">
        <v>1458.75</v>
      </c>
      <c r="H24" s="35">
        <v>7693.73</v>
      </c>
      <c r="I24" s="35">
        <v>8706.59</v>
      </c>
      <c r="J24" s="35">
        <v>7190.85</v>
      </c>
      <c r="K24" s="35">
        <v>6582.1</v>
      </c>
      <c r="L24" s="35">
        <v>7771.33</v>
      </c>
      <c r="M24" s="35">
        <v>7679.03</v>
      </c>
      <c r="N24" s="35">
        <v>7777.8</v>
      </c>
      <c r="O24" s="16">
        <f t="shared" si="2"/>
        <v>1170377.2500000005</v>
      </c>
      <c r="P24" s="16">
        <f t="shared" si="1"/>
        <v>76366.05</v>
      </c>
      <c r="Q24" s="16"/>
      <c r="R24" s="22"/>
      <c r="S24" s="2"/>
      <c r="T24" s="2"/>
      <c r="U24" s="2"/>
    </row>
    <row r="25" spans="1:21" x14ac:dyDescent="0.25">
      <c r="A25" s="16" t="str">
        <f>[3]HUTCOUNTY!B27</f>
        <v>DOLORES</v>
      </c>
      <c r="B25" s="34">
        <f>[3]HUTCOUNTY!C27</f>
        <v>792628.4</v>
      </c>
      <c r="C25" s="35">
        <v>0.55000000000000004</v>
      </c>
      <c r="D25" s="35">
        <v>4894.03</v>
      </c>
      <c r="E25" s="35">
        <v>5633.31</v>
      </c>
      <c r="F25" s="35">
        <v>5053.46</v>
      </c>
      <c r="G25" s="35">
        <v>722.61</v>
      </c>
      <c r="H25" s="35">
        <v>3811.19</v>
      </c>
      <c r="I25" s="35">
        <v>4312.93</v>
      </c>
      <c r="J25" s="35">
        <v>3562.09</v>
      </c>
      <c r="K25" s="35">
        <v>3260.53</v>
      </c>
      <c r="L25" s="35">
        <v>3849.64</v>
      </c>
      <c r="M25" s="35">
        <v>3803.92</v>
      </c>
      <c r="N25" s="35">
        <v>3852.84</v>
      </c>
      <c r="O25" s="16">
        <f t="shared" si="2"/>
        <v>835385.50000000012</v>
      </c>
      <c r="P25" s="16">
        <f t="shared" si="1"/>
        <v>42757.099999999991</v>
      </c>
      <c r="Q25" s="16"/>
      <c r="R25" s="22"/>
      <c r="S25" s="2"/>
      <c r="T25" s="2"/>
      <c r="U25" s="2"/>
    </row>
    <row r="26" spans="1:21" x14ac:dyDescent="0.25">
      <c r="A26" s="16" t="str">
        <f>[3]HUTCOUNTY!B28</f>
        <v xml:space="preserve">DOUGLAS </v>
      </c>
      <c r="B26" s="34">
        <f>[3]HUTCOUNTY!C28</f>
        <v>1278995.0000000002</v>
      </c>
      <c r="C26" s="35">
        <v>0.88</v>
      </c>
      <c r="D26" s="35">
        <v>7897.07</v>
      </c>
      <c r="E26" s="35">
        <v>9089.98</v>
      </c>
      <c r="F26" s="35">
        <v>8986.1999999999989</v>
      </c>
      <c r="G26" s="35">
        <v>19773.91</v>
      </c>
      <c r="H26" s="35">
        <v>30294.27</v>
      </c>
      <c r="I26" s="35">
        <v>34282.44</v>
      </c>
      <c r="J26" s="35">
        <v>28314.18</v>
      </c>
      <c r="K26" s="35">
        <v>25917.200000000001</v>
      </c>
      <c r="L26" s="35">
        <v>30599.84</v>
      </c>
      <c r="M26" s="35">
        <v>30236.42</v>
      </c>
      <c r="N26" s="35">
        <v>30625.31</v>
      </c>
      <c r="O26" s="16">
        <f t="shared" si="2"/>
        <v>1535012.7</v>
      </c>
      <c r="P26" s="16">
        <f t="shared" si="1"/>
        <v>256017.7</v>
      </c>
      <c r="Q26" s="16"/>
      <c r="R26" s="22"/>
      <c r="S26" s="2"/>
      <c r="T26" s="2"/>
      <c r="U26" s="2"/>
    </row>
    <row r="27" spans="1:21" x14ac:dyDescent="0.25">
      <c r="A27" s="16" t="str">
        <f>[3]HUTCOUNTY!B29</f>
        <v>EAGLE</v>
      </c>
      <c r="B27" s="34">
        <f>[3]HUTCOUNTY!C29</f>
        <v>906448.5</v>
      </c>
      <c r="C27" s="35">
        <v>0.62</v>
      </c>
      <c r="D27" s="35">
        <v>5596.81</v>
      </c>
      <c r="E27" s="35">
        <v>6442.25</v>
      </c>
      <c r="F27" s="35">
        <v>5779.12</v>
      </c>
      <c r="G27" s="35">
        <v>1219</v>
      </c>
      <c r="H27" s="35">
        <v>6429.26</v>
      </c>
      <c r="I27" s="35">
        <v>7275.65</v>
      </c>
      <c r="J27" s="35">
        <v>6009.03</v>
      </c>
      <c r="K27" s="35">
        <v>5500.32</v>
      </c>
      <c r="L27" s="35">
        <v>6494.11</v>
      </c>
      <c r="M27" s="35">
        <v>6416.98</v>
      </c>
      <c r="N27" s="35">
        <v>6499.51</v>
      </c>
      <c r="O27" s="16">
        <f t="shared" si="2"/>
        <v>970111.16</v>
      </c>
      <c r="P27" s="16">
        <f t="shared" si="1"/>
        <v>63662.659999999996</v>
      </c>
      <c r="Q27" s="16"/>
      <c r="R27" s="22"/>
      <c r="S27" s="2"/>
      <c r="T27" s="2"/>
      <c r="U27" s="2"/>
    </row>
    <row r="28" spans="1:21" x14ac:dyDescent="0.25">
      <c r="A28" s="16" t="str">
        <f>[3]HUTCOUNTY!B30</f>
        <v>EL PASO</v>
      </c>
      <c r="B28" s="34">
        <f>[3]HUTCOUNTY!C30</f>
        <v>2604479.9</v>
      </c>
      <c r="C28" s="35">
        <v>1.79</v>
      </c>
      <c r="D28" s="35">
        <v>16081.19</v>
      </c>
      <c r="E28" s="35">
        <v>18510.38</v>
      </c>
      <c r="F28" s="35">
        <v>19694.93</v>
      </c>
      <c r="G28" s="35">
        <v>59131.979999999996</v>
      </c>
      <c r="H28" s="35">
        <v>37022.32</v>
      </c>
      <c r="I28" s="35">
        <v>41896.230000000003</v>
      </c>
      <c r="J28" s="35">
        <v>34602.480000000003</v>
      </c>
      <c r="K28" s="35">
        <v>31673.15</v>
      </c>
      <c r="L28" s="35">
        <v>37395.760000000002</v>
      </c>
      <c r="M28" s="35">
        <v>36951.620000000003</v>
      </c>
      <c r="N28" s="35">
        <v>37426.879999999997</v>
      </c>
      <c r="O28" s="16">
        <f t="shared" si="2"/>
        <v>2974868.6099999994</v>
      </c>
      <c r="P28" s="16">
        <f t="shared" si="1"/>
        <v>370388.71</v>
      </c>
      <c r="Q28" s="16"/>
      <c r="R28" s="22"/>
      <c r="S28" s="2"/>
      <c r="T28" s="2"/>
      <c r="U28" s="2"/>
    </row>
    <row r="29" spans="1:21" x14ac:dyDescent="0.25">
      <c r="A29" s="16" t="str">
        <f>[3]HUTCOUNTY!B31</f>
        <v>ELBERT</v>
      </c>
      <c r="B29" s="34">
        <f>[3]HUTCOUNTY!C31</f>
        <v>940531.8</v>
      </c>
      <c r="C29" s="35">
        <v>0.65</v>
      </c>
      <c r="D29" s="35">
        <v>5807.25</v>
      </c>
      <c r="E29" s="35">
        <v>6684.48</v>
      </c>
      <c r="F29" s="35">
        <v>5996.42</v>
      </c>
      <c r="G29" s="35">
        <v>1460.04</v>
      </c>
      <c r="H29" s="35">
        <v>7700.51</v>
      </c>
      <c r="I29" s="35">
        <v>8714.26</v>
      </c>
      <c r="J29" s="35">
        <v>7197.19</v>
      </c>
      <c r="K29" s="35">
        <v>6587.9</v>
      </c>
      <c r="L29" s="35">
        <v>7778.18</v>
      </c>
      <c r="M29" s="35">
        <v>7685.8</v>
      </c>
      <c r="N29" s="35">
        <v>7784.66</v>
      </c>
      <c r="O29" s="16">
        <f t="shared" si="2"/>
        <v>1013929.1400000002</v>
      </c>
      <c r="P29" s="16">
        <f t="shared" si="1"/>
        <v>73397.340000000011</v>
      </c>
      <c r="Q29" s="16"/>
      <c r="R29" s="22"/>
      <c r="S29" s="2"/>
      <c r="T29" s="2"/>
      <c r="U29" s="2"/>
    </row>
    <row r="30" spans="1:21" x14ac:dyDescent="0.25">
      <c r="A30" s="16" t="str">
        <f>[3]HUTCOUNTY!B32</f>
        <v>FREMONT</v>
      </c>
      <c r="B30" s="34">
        <f>[3]HUTCOUNTY!C32</f>
        <v>1042015</v>
      </c>
      <c r="C30" s="35">
        <v>0.72</v>
      </c>
      <c r="D30" s="35">
        <v>6433.85</v>
      </c>
      <c r="E30" s="35">
        <v>7405.74</v>
      </c>
      <c r="F30" s="35">
        <v>6643.44</v>
      </c>
      <c r="G30" s="35">
        <v>1400.48</v>
      </c>
      <c r="H30" s="35">
        <v>7386.38</v>
      </c>
      <c r="I30" s="35">
        <v>8358.7800000000007</v>
      </c>
      <c r="J30" s="35">
        <v>6903.6</v>
      </c>
      <c r="K30" s="35">
        <v>6319.16</v>
      </c>
      <c r="L30" s="35">
        <v>7460.89</v>
      </c>
      <c r="M30" s="35">
        <v>7372.28</v>
      </c>
      <c r="N30" s="35">
        <v>7467.1</v>
      </c>
      <c r="O30" s="16">
        <f t="shared" si="2"/>
        <v>1115167.42</v>
      </c>
      <c r="P30" s="16">
        <f t="shared" si="1"/>
        <v>73152.42</v>
      </c>
      <c r="Q30" s="16"/>
      <c r="R30" s="22"/>
      <c r="S30" s="2"/>
      <c r="T30" s="2"/>
      <c r="U30" s="2"/>
    </row>
    <row r="31" spans="1:21" x14ac:dyDescent="0.25">
      <c r="A31" s="16" t="str">
        <f>[3]HUTCOUNTY!B33</f>
        <v>GARFIELD</v>
      </c>
      <c r="B31" s="34">
        <f>[3]HUTCOUNTY!C33</f>
        <v>1318375.5</v>
      </c>
      <c r="C31" s="35">
        <v>0.91</v>
      </c>
      <c r="D31" s="35">
        <v>8140.22</v>
      </c>
      <c r="E31" s="35">
        <v>9369.8700000000008</v>
      </c>
      <c r="F31" s="35">
        <v>8405.39</v>
      </c>
      <c r="G31" s="35">
        <v>1748.57</v>
      </c>
      <c r="H31" s="35">
        <v>9222.2900000000009</v>
      </c>
      <c r="I31" s="35">
        <v>10436.379999999999</v>
      </c>
      <c r="J31" s="35">
        <v>8619.5</v>
      </c>
      <c r="K31" s="35">
        <v>7889.8</v>
      </c>
      <c r="L31" s="35">
        <v>9315.31</v>
      </c>
      <c r="M31" s="35">
        <v>9204.67</v>
      </c>
      <c r="N31" s="35">
        <v>9323.06</v>
      </c>
      <c r="O31" s="16">
        <f t="shared" si="2"/>
        <v>1410051.47</v>
      </c>
      <c r="P31" s="16">
        <f t="shared" si="1"/>
        <v>91675.97</v>
      </c>
      <c r="Q31" s="16"/>
      <c r="R31" s="22"/>
      <c r="S31" s="2"/>
      <c r="T31" s="2"/>
      <c r="U31" s="2"/>
    </row>
    <row r="32" spans="1:21" x14ac:dyDescent="0.25">
      <c r="A32" s="16" t="str">
        <f>[3]HUTCOUNTY!B34</f>
        <v>GILPIN</v>
      </c>
      <c r="B32" s="34">
        <f>[3]HUTCOUNTY!C34</f>
        <v>290021.7</v>
      </c>
      <c r="C32" s="35">
        <v>0.2</v>
      </c>
      <c r="D32" s="35">
        <v>1790.72</v>
      </c>
      <c r="E32" s="35">
        <v>2061.2199999999998</v>
      </c>
      <c r="F32" s="35">
        <v>1849.05</v>
      </c>
      <c r="G32" s="35">
        <v>296.19</v>
      </c>
      <c r="H32" s="35">
        <v>1562.18</v>
      </c>
      <c r="I32" s="35">
        <v>1767.84</v>
      </c>
      <c r="J32" s="35">
        <v>1460.08</v>
      </c>
      <c r="K32" s="35">
        <v>1336.47</v>
      </c>
      <c r="L32" s="35">
        <v>1577.94</v>
      </c>
      <c r="M32" s="35">
        <v>1559.2</v>
      </c>
      <c r="N32" s="35">
        <v>1579.26</v>
      </c>
      <c r="O32" s="16">
        <f t="shared" si="2"/>
        <v>306862.05</v>
      </c>
      <c r="P32" s="16">
        <f t="shared" si="1"/>
        <v>16840.349999999999</v>
      </c>
      <c r="Q32" s="16"/>
      <c r="R32" s="22"/>
      <c r="S32" s="2"/>
      <c r="T32" s="2"/>
      <c r="U32" s="2"/>
    </row>
    <row r="33" spans="1:21" x14ac:dyDescent="0.25">
      <c r="A33" s="16" t="str">
        <f>[3]HUTCOUNTY!B35</f>
        <v>GRAND</v>
      </c>
      <c r="B33" s="34">
        <f>[3]HUTCOUNTY!C35</f>
        <v>1211734.5</v>
      </c>
      <c r="C33" s="35">
        <v>0.83</v>
      </c>
      <c r="D33" s="35">
        <v>7481.77</v>
      </c>
      <c r="E33" s="35">
        <v>8611.9599999999991</v>
      </c>
      <c r="F33" s="35">
        <v>7725.5</v>
      </c>
      <c r="G33" s="35">
        <v>1293.6500000000001</v>
      </c>
      <c r="H33" s="35">
        <v>6822.96</v>
      </c>
      <c r="I33" s="35">
        <v>7721.19</v>
      </c>
      <c r="J33" s="35">
        <v>6377</v>
      </c>
      <c r="K33" s="35">
        <v>5837.15</v>
      </c>
      <c r="L33" s="35">
        <v>6891.79</v>
      </c>
      <c r="M33" s="35">
        <v>6809.93</v>
      </c>
      <c r="N33" s="35">
        <v>6897.52</v>
      </c>
      <c r="O33" s="16">
        <f t="shared" si="2"/>
        <v>1284205.7499999998</v>
      </c>
      <c r="P33" s="16">
        <f t="shared" si="1"/>
        <v>72471.250000000015</v>
      </c>
      <c r="Q33" s="16"/>
      <c r="R33" s="22"/>
      <c r="S33" s="2"/>
      <c r="T33" s="2"/>
      <c r="U33" s="2"/>
    </row>
    <row r="34" spans="1:21" x14ac:dyDescent="0.25">
      <c r="A34" s="16" t="str">
        <f>[3]HUTCOUNTY!B36</f>
        <v>GUNNISON</v>
      </c>
      <c r="B34" s="34">
        <f>[3]HUTCOUNTY!C36</f>
        <v>1271397.7</v>
      </c>
      <c r="C34" s="35">
        <v>0.88</v>
      </c>
      <c r="D34" s="35">
        <v>7850.16</v>
      </c>
      <c r="E34" s="35">
        <v>9035.99</v>
      </c>
      <c r="F34" s="35">
        <v>8105.88</v>
      </c>
      <c r="G34" s="35">
        <v>1346.28</v>
      </c>
      <c r="H34" s="35">
        <v>7100.53</v>
      </c>
      <c r="I34" s="35">
        <v>8035.3</v>
      </c>
      <c r="J34" s="35">
        <v>6636.42</v>
      </c>
      <c r="K34" s="35">
        <v>6074.61</v>
      </c>
      <c r="L34" s="35">
        <v>7172.15</v>
      </c>
      <c r="M34" s="35">
        <v>7086.97</v>
      </c>
      <c r="N34" s="35">
        <v>7178.12</v>
      </c>
      <c r="O34" s="16">
        <f t="shared" si="2"/>
        <v>1347020.9899999998</v>
      </c>
      <c r="P34" s="16">
        <f t="shared" si="1"/>
        <v>75623.289999999994</v>
      </c>
      <c r="Q34" s="16"/>
      <c r="R34" s="22"/>
      <c r="S34" s="2"/>
      <c r="T34" s="2"/>
      <c r="U34" s="2"/>
    </row>
    <row r="35" spans="1:21" x14ac:dyDescent="0.25">
      <c r="A35" s="16" t="str">
        <f>[3]HUTCOUNTY!B37</f>
        <v>HINSDALE</v>
      </c>
      <c r="B35" s="34">
        <f>[3]HUTCOUNTY!C37</f>
        <v>395268.7</v>
      </c>
      <c r="C35" s="35">
        <v>0.27</v>
      </c>
      <c r="D35" s="35">
        <v>2440.56</v>
      </c>
      <c r="E35" s="35">
        <v>2809.23</v>
      </c>
      <c r="F35" s="35">
        <v>2520.06</v>
      </c>
      <c r="G35" s="35">
        <v>293.52999999999997</v>
      </c>
      <c r="H35" s="35">
        <v>1548.11</v>
      </c>
      <c r="I35" s="35">
        <v>1751.92</v>
      </c>
      <c r="J35" s="35">
        <v>1446.92</v>
      </c>
      <c r="K35" s="35">
        <v>1324.43</v>
      </c>
      <c r="L35" s="35">
        <v>1563.73</v>
      </c>
      <c r="M35" s="35">
        <v>1545.15</v>
      </c>
      <c r="N35" s="35">
        <v>1565.03</v>
      </c>
      <c r="O35" s="16">
        <f t="shared" si="2"/>
        <v>414077.64</v>
      </c>
      <c r="P35" s="16">
        <f t="shared" si="1"/>
        <v>18808.939999999999</v>
      </c>
      <c r="Q35" s="16"/>
      <c r="R35" s="22"/>
      <c r="S35" s="2"/>
      <c r="T35" s="2"/>
      <c r="U35" s="2"/>
    </row>
    <row r="36" spans="1:21" x14ac:dyDescent="0.25">
      <c r="A36" s="16" t="str">
        <f>[3]HUTCOUNTY!B38</f>
        <v>HUERFANO</v>
      </c>
      <c r="B36" s="34">
        <f>[3]HUTCOUNTY!C38</f>
        <v>784612.9</v>
      </c>
      <c r="C36" s="35">
        <v>0.54</v>
      </c>
      <c r="D36" s="35">
        <v>4844.54</v>
      </c>
      <c r="E36" s="35">
        <v>5576.35</v>
      </c>
      <c r="F36" s="35">
        <v>5002.3500000000004</v>
      </c>
      <c r="G36" s="35">
        <v>765.52</v>
      </c>
      <c r="H36" s="35">
        <v>4037.47</v>
      </c>
      <c r="I36" s="35">
        <v>4569</v>
      </c>
      <c r="J36" s="35">
        <v>3773.58</v>
      </c>
      <c r="K36" s="35">
        <v>3454.12</v>
      </c>
      <c r="L36" s="35">
        <v>4078.2</v>
      </c>
      <c r="M36" s="35">
        <v>4029.76</v>
      </c>
      <c r="N36" s="35">
        <v>4081.59</v>
      </c>
      <c r="O36" s="16">
        <f t="shared" si="2"/>
        <v>828825.91999999993</v>
      </c>
      <c r="P36" s="16">
        <f t="shared" si="1"/>
        <v>44213.020000000004</v>
      </c>
      <c r="Q36" s="16"/>
      <c r="R36" s="22"/>
      <c r="S36" s="2"/>
      <c r="T36" s="2"/>
      <c r="U36" s="2"/>
    </row>
    <row r="37" spans="1:21" x14ac:dyDescent="0.25">
      <c r="A37" s="16" t="str">
        <f>[3]HUTCOUNTY!B39</f>
        <v>JACKSON</v>
      </c>
      <c r="B37" s="34">
        <f>[3]HUTCOUNTY!C39</f>
        <v>643749.19999999995</v>
      </c>
      <c r="C37" s="35">
        <v>0.44</v>
      </c>
      <c r="D37" s="35">
        <v>3974.79</v>
      </c>
      <c r="E37" s="35">
        <v>4575.21</v>
      </c>
      <c r="F37" s="35">
        <v>4104.2700000000004</v>
      </c>
      <c r="G37" s="35">
        <v>594.91</v>
      </c>
      <c r="H37" s="35">
        <v>3137.69</v>
      </c>
      <c r="I37" s="35">
        <v>3550.76</v>
      </c>
      <c r="J37" s="35">
        <v>2932.6</v>
      </c>
      <c r="K37" s="35">
        <v>2684.34</v>
      </c>
      <c r="L37" s="35">
        <v>3169.34</v>
      </c>
      <c r="M37" s="35">
        <v>3131.7</v>
      </c>
      <c r="N37" s="35">
        <v>3171.98</v>
      </c>
      <c r="O37" s="16">
        <f t="shared" si="2"/>
        <v>678777.22999999975</v>
      </c>
      <c r="P37" s="16">
        <f t="shared" si="1"/>
        <v>35028.03</v>
      </c>
      <c r="Q37" s="16"/>
      <c r="R37" s="22"/>
      <c r="S37" s="2"/>
      <c r="T37" s="2"/>
      <c r="U37" s="2"/>
    </row>
    <row r="38" spans="1:21" x14ac:dyDescent="0.25">
      <c r="A38" s="16" t="str">
        <f>[3]HUTCOUNTY!B40</f>
        <v>JEFFERSON</v>
      </c>
      <c r="B38" s="34">
        <f>[3]HUTCOUNTY!C40</f>
        <v>3571846.2</v>
      </c>
      <c r="C38" s="35">
        <v>2.46</v>
      </c>
      <c r="D38" s="35">
        <v>22054.13</v>
      </c>
      <c r="E38" s="35">
        <v>25385.58</v>
      </c>
      <c r="F38" s="35">
        <v>26314.829999999998</v>
      </c>
      <c r="G38" s="35">
        <v>66175.23</v>
      </c>
      <c r="H38" s="35">
        <v>33929.120000000003</v>
      </c>
      <c r="I38" s="35">
        <v>38395.81</v>
      </c>
      <c r="J38" s="35">
        <v>31711.45</v>
      </c>
      <c r="K38" s="35">
        <v>29026.86</v>
      </c>
      <c r="L38" s="35">
        <v>34271.35</v>
      </c>
      <c r="M38" s="35">
        <v>33864.32</v>
      </c>
      <c r="N38" s="35">
        <v>34299.879999999997</v>
      </c>
      <c r="O38" s="16">
        <f t="shared" si="2"/>
        <v>3947277.22</v>
      </c>
      <c r="P38" s="16">
        <f t="shared" si="1"/>
        <v>375431.01999999996</v>
      </c>
      <c r="Q38" s="16"/>
      <c r="R38" s="22"/>
      <c r="S38" s="2"/>
      <c r="T38" s="2"/>
      <c r="U38" s="2"/>
    </row>
    <row r="39" spans="1:21" x14ac:dyDescent="0.25">
      <c r="A39" s="16" t="str">
        <f>[3]HUTCOUNTY!B41</f>
        <v>KIOWA</v>
      </c>
      <c r="B39" s="34">
        <f>[3]HUTCOUNTY!C41</f>
        <v>619772.4</v>
      </c>
      <c r="C39" s="35">
        <v>0.43</v>
      </c>
      <c r="D39" s="35">
        <v>3826.74</v>
      </c>
      <c r="E39" s="35">
        <v>4404.8</v>
      </c>
      <c r="F39" s="35">
        <v>3951.4</v>
      </c>
      <c r="G39" s="35">
        <v>650.89</v>
      </c>
      <c r="H39" s="35">
        <v>3432.9</v>
      </c>
      <c r="I39" s="35">
        <v>3884.83</v>
      </c>
      <c r="J39" s="35">
        <v>3208.52</v>
      </c>
      <c r="K39" s="35">
        <v>2936.9</v>
      </c>
      <c r="L39" s="35">
        <v>3467.53</v>
      </c>
      <c r="M39" s="35">
        <v>3426.34</v>
      </c>
      <c r="N39" s="35">
        <v>3470.41</v>
      </c>
      <c r="O39" s="16">
        <f t="shared" si="2"/>
        <v>656434.0900000002</v>
      </c>
      <c r="P39" s="16">
        <f t="shared" si="1"/>
        <v>36661.69</v>
      </c>
      <c r="Q39" s="16"/>
      <c r="R39" s="22"/>
      <c r="S39" s="2"/>
      <c r="T39" s="2"/>
      <c r="U39" s="2"/>
    </row>
    <row r="40" spans="1:21" x14ac:dyDescent="0.25">
      <c r="A40" s="16" t="str">
        <f>[3]HUTCOUNTY!B42</f>
        <v>KIT CARSON</v>
      </c>
      <c r="B40" s="34">
        <f>[3]HUTCOUNTY!C42</f>
        <v>1145728.6000000001</v>
      </c>
      <c r="C40" s="35">
        <v>0.79</v>
      </c>
      <c r="D40" s="35">
        <v>7074.22</v>
      </c>
      <c r="E40" s="35">
        <v>8142.84</v>
      </c>
      <c r="F40" s="35">
        <v>7304.67</v>
      </c>
      <c r="G40" s="35">
        <v>1333.54</v>
      </c>
      <c r="H40" s="35">
        <v>7033.35</v>
      </c>
      <c r="I40" s="35">
        <v>7959.28</v>
      </c>
      <c r="J40" s="35">
        <v>6573.64</v>
      </c>
      <c r="K40" s="35">
        <v>6017.14</v>
      </c>
      <c r="L40" s="35">
        <v>7104.3</v>
      </c>
      <c r="M40" s="35">
        <v>7019.92</v>
      </c>
      <c r="N40" s="35">
        <v>7110.21</v>
      </c>
      <c r="O40" s="16">
        <f t="shared" si="2"/>
        <v>1218402.5</v>
      </c>
      <c r="P40" s="16">
        <f t="shared" si="1"/>
        <v>72673.900000000009</v>
      </c>
      <c r="Q40" s="16"/>
      <c r="R40" s="22"/>
      <c r="S40" s="2"/>
      <c r="T40" s="2"/>
      <c r="U40" s="2"/>
    </row>
    <row r="41" spans="1:21" x14ac:dyDescent="0.25">
      <c r="A41" s="16" t="str">
        <f>[3]HUTCOUNTY!B43</f>
        <v>LA PLATA</v>
      </c>
      <c r="B41" s="34">
        <f>[3]HUTCOUNTY!C43</f>
        <v>927916.1</v>
      </c>
      <c r="C41" s="35">
        <v>0.64</v>
      </c>
      <c r="D41" s="35">
        <v>5729.36</v>
      </c>
      <c r="E41" s="35">
        <v>6594.82</v>
      </c>
      <c r="F41" s="35">
        <v>6406.7</v>
      </c>
      <c r="G41" s="35">
        <v>9869.59</v>
      </c>
      <c r="H41" s="35">
        <v>8404.9500000000007</v>
      </c>
      <c r="I41" s="35">
        <v>9511.44</v>
      </c>
      <c r="J41" s="35">
        <v>7855.59</v>
      </c>
      <c r="K41" s="35">
        <v>7190.56</v>
      </c>
      <c r="L41" s="35">
        <v>8489.73</v>
      </c>
      <c r="M41" s="35">
        <v>8388.9</v>
      </c>
      <c r="N41" s="35">
        <v>8496.7900000000009</v>
      </c>
      <c r="O41" s="16">
        <f t="shared" si="2"/>
        <v>1014855.1699999998</v>
      </c>
      <c r="P41" s="16">
        <f t="shared" si="1"/>
        <v>86939.069999999978</v>
      </c>
      <c r="Q41" s="16"/>
      <c r="R41" s="22"/>
      <c r="S41" s="2"/>
      <c r="T41" s="2"/>
      <c r="U41" s="2"/>
    </row>
    <row r="42" spans="1:21" x14ac:dyDescent="0.25">
      <c r="A42" s="16" t="str">
        <f>[3]HUTCOUNTY!B44</f>
        <v>LAKE</v>
      </c>
      <c r="B42" s="34">
        <f>[3]HUTCOUNTY!C44</f>
        <v>275663.5</v>
      </c>
      <c r="C42" s="35">
        <v>0.19</v>
      </c>
      <c r="D42" s="35">
        <v>1702.07</v>
      </c>
      <c r="E42" s="35">
        <v>1959.18</v>
      </c>
      <c r="F42" s="35">
        <v>1757.51</v>
      </c>
      <c r="G42" s="35">
        <v>386.42</v>
      </c>
      <c r="H42" s="35">
        <v>2038.04</v>
      </c>
      <c r="I42" s="35">
        <v>2306.35</v>
      </c>
      <c r="J42" s="35">
        <v>1904.83</v>
      </c>
      <c r="K42" s="35">
        <v>1743.58</v>
      </c>
      <c r="L42" s="35">
        <v>2058.6</v>
      </c>
      <c r="M42" s="35">
        <v>2034.15</v>
      </c>
      <c r="N42" s="35">
        <v>2060.31</v>
      </c>
      <c r="O42" s="16">
        <f t="shared" si="2"/>
        <v>295614.73</v>
      </c>
      <c r="P42" s="16">
        <f t="shared" si="1"/>
        <v>19951.230000000003</v>
      </c>
      <c r="Q42" s="16"/>
      <c r="R42" s="22"/>
      <c r="S42" s="2"/>
      <c r="T42" s="2"/>
      <c r="U42" s="2"/>
    </row>
    <row r="43" spans="1:21" x14ac:dyDescent="0.25">
      <c r="A43" s="16" t="str">
        <f>[3]HUTCOUNTY!B45</f>
        <v>LARIMER</v>
      </c>
      <c r="B43" s="34">
        <f>[3]HUTCOUNTY!C45</f>
        <v>2040397.8</v>
      </c>
      <c r="C43" s="35">
        <v>1.41</v>
      </c>
      <c r="D43" s="35">
        <v>12598.3</v>
      </c>
      <c r="E43" s="35">
        <v>14501.37</v>
      </c>
      <c r="F43" s="35">
        <v>14901.6</v>
      </c>
      <c r="G43" s="35">
        <v>36075.97</v>
      </c>
      <c r="H43" s="35">
        <v>21893.95</v>
      </c>
      <c r="I43" s="35">
        <v>24776.240000000002</v>
      </c>
      <c r="J43" s="35">
        <v>20462.93</v>
      </c>
      <c r="K43" s="35">
        <v>18730.599999999999</v>
      </c>
      <c r="L43" s="35">
        <v>22114.79</v>
      </c>
      <c r="M43" s="35">
        <v>21852.14</v>
      </c>
      <c r="N43" s="35">
        <v>22133.200000000001</v>
      </c>
      <c r="O43" s="16">
        <f t="shared" si="2"/>
        <v>2270440.3000000012</v>
      </c>
      <c r="P43" s="16">
        <f t="shared" si="1"/>
        <v>230042.5</v>
      </c>
      <c r="Q43" s="16"/>
      <c r="R43" s="22"/>
      <c r="S43" s="2"/>
      <c r="T43" s="2"/>
      <c r="U43" s="2"/>
    </row>
    <row r="44" spans="1:21" x14ac:dyDescent="0.25">
      <c r="A44" s="16" t="str">
        <f>[3]HUTCOUNTY!B46</f>
        <v>LAS ANIMAS</v>
      </c>
      <c r="B44" s="34">
        <f>[3]HUTCOUNTY!C46</f>
        <v>1448784.2</v>
      </c>
      <c r="C44" s="35">
        <v>1</v>
      </c>
      <c r="D44" s="35">
        <v>8945.42</v>
      </c>
      <c r="E44" s="35">
        <v>10296.700000000001</v>
      </c>
      <c r="F44" s="35">
        <v>9236.82</v>
      </c>
      <c r="G44" s="35">
        <v>1467.57</v>
      </c>
      <c r="H44" s="35">
        <v>7740.22</v>
      </c>
      <c r="I44" s="35">
        <v>8759.2099999999991</v>
      </c>
      <c r="J44" s="35">
        <v>7234.31</v>
      </c>
      <c r="K44" s="35">
        <v>6621.88</v>
      </c>
      <c r="L44" s="35">
        <v>7818.3</v>
      </c>
      <c r="M44" s="35">
        <v>7725.44</v>
      </c>
      <c r="N44" s="35">
        <v>7824.8</v>
      </c>
      <c r="O44" s="16">
        <f t="shared" si="2"/>
        <v>1532455.8699999999</v>
      </c>
      <c r="P44" s="16">
        <f t="shared" si="1"/>
        <v>83671.67</v>
      </c>
      <c r="Q44" s="16"/>
      <c r="R44" s="22"/>
      <c r="S44" s="2"/>
      <c r="T44" s="2"/>
      <c r="U44" s="2"/>
    </row>
    <row r="45" spans="1:21" x14ac:dyDescent="0.25">
      <c r="A45" s="16" t="str">
        <f>[3]HUTCOUNTY!B47</f>
        <v>LINCOLN</v>
      </c>
      <c r="B45" s="34">
        <f>[3]HUTCOUNTY!C47</f>
        <v>806289.6</v>
      </c>
      <c r="C45" s="35">
        <v>0.56000000000000005</v>
      </c>
      <c r="D45" s="35">
        <v>4978.38</v>
      </c>
      <c r="E45" s="35">
        <v>5730.41</v>
      </c>
      <c r="F45" s="35">
        <v>5587.07</v>
      </c>
      <c r="G45" s="35">
        <v>8593.93</v>
      </c>
      <c r="H45" s="35">
        <v>5607.46</v>
      </c>
      <c r="I45" s="35">
        <v>6345.67</v>
      </c>
      <c r="J45" s="35">
        <v>5240.95</v>
      </c>
      <c r="K45" s="35">
        <v>4797.2700000000004</v>
      </c>
      <c r="L45" s="35">
        <v>5664.02</v>
      </c>
      <c r="M45" s="35">
        <v>5596.75</v>
      </c>
      <c r="N45" s="35">
        <v>5668.74</v>
      </c>
      <c r="O45" s="16">
        <f t="shared" si="2"/>
        <v>870100.81</v>
      </c>
      <c r="P45" s="16">
        <f t="shared" si="1"/>
        <v>63811.21</v>
      </c>
      <c r="Q45" s="16"/>
      <c r="R45" s="22"/>
      <c r="S45" s="2"/>
      <c r="T45" s="2"/>
      <c r="U45" s="2"/>
    </row>
    <row r="46" spans="1:21" x14ac:dyDescent="0.25">
      <c r="A46" s="16" t="str">
        <f>[3]HUTCOUNTY!B48</f>
        <v>LOGAN</v>
      </c>
      <c r="B46" s="34">
        <f>[3]HUTCOUNTY!C48</f>
        <v>1381663.1</v>
      </c>
      <c r="C46" s="35">
        <v>0.95</v>
      </c>
      <c r="D46" s="35">
        <v>8530.99</v>
      </c>
      <c r="E46" s="35">
        <v>9819.66</v>
      </c>
      <c r="F46" s="35">
        <v>9290.15</v>
      </c>
      <c r="G46" s="35">
        <v>9836.630000000001</v>
      </c>
      <c r="H46" s="35">
        <v>9071.14</v>
      </c>
      <c r="I46" s="35">
        <v>10265.33</v>
      </c>
      <c r="J46" s="35">
        <v>8478.23</v>
      </c>
      <c r="K46" s="35">
        <v>7760.49</v>
      </c>
      <c r="L46" s="35">
        <v>9162.64</v>
      </c>
      <c r="M46" s="35">
        <v>9053.82</v>
      </c>
      <c r="N46" s="35">
        <v>9170.26</v>
      </c>
      <c r="O46" s="16">
        <f t="shared" si="2"/>
        <v>1482103.3899999997</v>
      </c>
      <c r="P46" s="16">
        <f t="shared" si="1"/>
        <v>100440.29</v>
      </c>
      <c r="Q46" s="16"/>
      <c r="R46" s="22"/>
      <c r="S46" s="2"/>
      <c r="T46" s="2"/>
      <c r="U46" s="2"/>
    </row>
    <row r="47" spans="1:21" x14ac:dyDescent="0.25">
      <c r="A47" s="16" t="str">
        <f>[3]HUTCOUNTY!B49</f>
        <v>MESA</v>
      </c>
      <c r="B47" s="34">
        <f>[3]HUTCOUNTY!C49</f>
        <v>2843550.9</v>
      </c>
      <c r="C47" s="35">
        <v>1.96</v>
      </c>
      <c r="D47" s="35">
        <v>17557.32</v>
      </c>
      <c r="E47" s="35">
        <v>20209.490000000002</v>
      </c>
      <c r="F47" s="35">
        <v>19153.72</v>
      </c>
      <c r="G47" s="35">
        <v>21032.98</v>
      </c>
      <c r="H47" s="35">
        <v>19804.09</v>
      </c>
      <c r="I47" s="35">
        <v>22411.25</v>
      </c>
      <c r="J47" s="35">
        <v>18509.66</v>
      </c>
      <c r="K47" s="35">
        <v>16942.689999999999</v>
      </c>
      <c r="L47" s="35">
        <v>20003.849999999999</v>
      </c>
      <c r="M47" s="35">
        <v>19766.27</v>
      </c>
      <c r="N47" s="35">
        <v>20020.5</v>
      </c>
      <c r="O47" s="16">
        <f t="shared" si="2"/>
        <v>3058964.68</v>
      </c>
      <c r="P47" s="16">
        <f t="shared" si="1"/>
        <v>215413.78</v>
      </c>
      <c r="Q47" s="16"/>
      <c r="R47" s="22"/>
      <c r="S47" s="2"/>
      <c r="T47" s="2"/>
      <c r="U47" s="2"/>
    </row>
    <row r="48" spans="1:21" x14ac:dyDescent="0.25">
      <c r="A48" s="16" t="str">
        <f>[3]HUTCOUNTY!B50</f>
        <v>MINERAL</v>
      </c>
      <c r="B48" s="34">
        <f>[3]HUTCOUNTY!C50</f>
        <v>292740</v>
      </c>
      <c r="C48" s="35">
        <v>0.2</v>
      </c>
      <c r="D48" s="35">
        <v>1807.5</v>
      </c>
      <c r="E48" s="35">
        <v>2080.54</v>
      </c>
      <c r="F48" s="35">
        <v>1866.38</v>
      </c>
      <c r="G48" s="35">
        <v>242.86</v>
      </c>
      <c r="H48" s="35">
        <v>1280.8599999999999</v>
      </c>
      <c r="I48" s="35">
        <v>1449.49</v>
      </c>
      <c r="J48" s="35">
        <v>1197.1500000000001</v>
      </c>
      <c r="K48" s="35">
        <v>1095.8</v>
      </c>
      <c r="L48" s="35">
        <v>1293.78</v>
      </c>
      <c r="M48" s="35">
        <v>1278.42</v>
      </c>
      <c r="N48" s="35">
        <v>1294.8599999999999</v>
      </c>
      <c r="O48" s="16">
        <f t="shared" si="2"/>
        <v>307627.83999999997</v>
      </c>
      <c r="P48" s="16">
        <f t="shared" si="1"/>
        <v>14887.84</v>
      </c>
      <c r="Q48" s="16"/>
      <c r="R48" s="22"/>
      <c r="S48" s="2"/>
      <c r="T48" s="2"/>
      <c r="U48" s="2"/>
    </row>
    <row r="49" spans="1:21" x14ac:dyDescent="0.25">
      <c r="A49" s="16" t="str">
        <f>[3]HUTCOUNTY!B51</f>
        <v>MOFFAT</v>
      </c>
      <c r="B49" s="34">
        <f>[3]HUTCOUNTY!C51</f>
        <v>2138535.4</v>
      </c>
      <c r="C49" s="35">
        <v>1.47</v>
      </c>
      <c r="D49" s="35">
        <v>13204.24</v>
      </c>
      <c r="E49" s="35">
        <v>15198.85</v>
      </c>
      <c r="F49" s="35">
        <v>13634.38</v>
      </c>
      <c r="G49" s="35">
        <v>1776.33</v>
      </c>
      <c r="H49" s="35">
        <v>9368.67</v>
      </c>
      <c r="I49" s="35">
        <v>10602.04</v>
      </c>
      <c r="J49" s="35">
        <v>8756.32</v>
      </c>
      <c r="K49" s="35">
        <v>8015.04</v>
      </c>
      <c r="L49" s="35">
        <v>9463.17</v>
      </c>
      <c r="M49" s="35">
        <v>9350.7800000000007</v>
      </c>
      <c r="N49" s="35">
        <v>9471.0499999999993</v>
      </c>
      <c r="O49" s="16">
        <f t="shared" si="2"/>
        <v>2247377.7399999998</v>
      </c>
      <c r="P49" s="16">
        <f t="shared" si="1"/>
        <v>108842.33999999998</v>
      </c>
      <c r="Q49" s="16"/>
      <c r="R49" s="22"/>
      <c r="S49" s="2"/>
      <c r="T49" s="2"/>
      <c r="U49" s="2"/>
    </row>
    <row r="50" spans="1:21" x14ac:dyDescent="0.25">
      <c r="A50" s="16" t="str">
        <f>[3]HUTCOUNTY!B52</f>
        <v>MONTEZUMA</v>
      </c>
      <c r="B50" s="34">
        <f>[3]HUTCOUNTY!C52</f>
        <v>1062646.2</v>
      </c>
      <c r="C50" s="35">
        <v>0.73</v>
      </c>
      <c r="D50" s="35">
        <v>6561.24</v>
      </c>
      <c r="E50" s="35">
        <v>7552.37</v>
      </c>
      <c r="F50" s="35">
        <v>6774.97</v>
      </c>
      <c r="G50" s="35">
        <v>1336.18</v>
      </c>
      <c r="H50" s="35">
        <v>7047.25</v>
      </c>
      <c r="I50" s="35">
        <v>7975</v>
      </c>
      <c r="J50" s="35">
        <v>6586.63</v>
      </c>
      <c r="K50" s="35">
        <v>6029.03</v>
      </c>
      <c r="L50" s="35">
        <v>7118.33</v>
      </c>
      <c r="M50" s="35">
        <v>7033.79</v>
      </c>
      <c r="N50" s="35">
        <v>7124.26</v>
      </c>
      <c r="O50" s="16">
        <f t="shared" si="2"/>
        <v>1133785.98</v>
      </c>
      <c r="P50" s="16">
        <f t="shared" si="1"/>
        <v>71139.78</v>
      </c>
      <c r="Q50" s="16"/>
      <c r="R50" s="22"/>
      <c r="S50" s="2"/>
      <c r="T50" s="2"/>
      <c r="U50" s="2"/>
    </row>
    <row r="51" spans="1:21" x14ac:dyDescent="0.25">
      <c r="A51" s="16" t="str">
        <f>[3]HUTCOUNTY!B53</f>
        <v>MONTROSE</v>
      </c>
      <c r="B51" s="34">
        <f>[3]HUTCOUNTY!C53</f>
        <v>2005547.8</v>
      </c>
      <c r="C51" s="35">
        <v>1.38</v>
      </c>
      <c r="D51" s="35">
        <v>12383.12</v>
      </c>
      <c r="E51" s="35">
        <v>14253.69</v>
      </c>
      <c r="F51" s="35">
        <v>12786.51</v>
      </c>
      <c r="G51" s="35">
        <v>2315.3000000000002</v>
      </c>
      <c r="H51" s="35">
        <v>12211.32</v>
      </c>
      <c r="I51" s="35">
        <v>13818.91</v>
      </c>
      <c r="J51" s="35">
        <v>11413.17</v>
      </c>
      <c r="K51" s="35">
        <v>10446.969999999999</v>
      </c>
      <c r="L51" s="35">
        <v>12334.49</v>
      </c>
      <c r="M51" s="35">
        <v>12188</v>
      </c>
      <c r="N51" s="35">
        <v>12344.76</v>
      </c>
      <c r="O51" s="16">
        <f t="shared" si="2"/>
        <v>2132045.42</v>
      </c>
      <c r="P51" s="16">
        <f t="shared" si="1"/>
        <v>126497.62000000001</v>
      </c>
      <c r="Q51" s="16"/>
      <c r="R51" s="22"/>
      <c r="S51" s="2"/>
      <c r="T51" s="2"/>
      <c r="U51" s="2"/>
    </row>
    <row r="52" spans="1:21" x14ac:dyDescent="0.25">
      <c r="A52" s="16" t="str">
        <f>[3]HUTCOUNTY!B54</f>
        <v>MORGAN</v>
      </c>
      <c r="B52" s="34">
        <f>[3]HUTCOUNTY!C54</f>
        <v>831102.8</v>
      </c>
      <c r="C52" s="35">
        <v>0.56999999999999995</v>
      </c>
      <c r="D52" s="35">
        <v>5131.59</v>
      </c>
      <c r="E52" s="35">
        <v>5906.76</v>
      </c>
      <c r="F52" s="35">
        <v>6006.78</v>
      </c>
      <c r="G52" s="35">
        <v>13309.26</v>
      </c>
      <c r="H52" s="35">
        <v>7215.55</v>
      </c>
      <c r="I52" s="35">
        <v>8165.46</v>
      </c>
      <c r="J52" s="35">
        <v>6743.93</v>
      </c>
      <c r="K52" s="35">
        <v>6173.01</v>
      </c>
      <c r="L52" s="35">
        <v>7288.33</v>
      </c>
      <c r="M52" s="35">
        <v>7201.77</v>
      </c>
      <c r="N52" s="35">
        <v>7294.4</v>
      </c>
      <c r="O52" s="16">
        <f t="shared" si="2"/>
        <v>911540.21000000008</v>
      </c>
      <c r="P52" s="16">
        <f t="shared" si="1"/>
        <v>80437.41</v>
      </c>
      <c r="Q52" s="16"/>
      <c r="R52" s="22"/>
      <c r="S52" s="36"/>
      <c r="T52" s="2"/>
      <c r="U52" s="2"/>
    </row>
    <row r="53" spans="1:21" x14ac:dyDescent="0.25">
      <c r="A53" s="16" t="str">
        <f>[3]HUTCOUNTY!B55</f>
        <v>OTERO</v>
      </c>
      <c r="B53" s="34">
        <f>[3]HUTCOUNTY!C55</f>
        <v>529929.1</v>
      </c>
      <c r="C53" s="35">
        <v>0.36</v>
      </c>
      <c r="D53" s="35">
        <v>3272.01</v>
      </c>
      <c r="E53" s="35">
        <v>3766.28</v>
      </c>
      <c r="F53" s="35">
        <v>3777.24</v>
      </c>
      <c r="G53" s="35">
        <v>7444.6</v>
      </c>
      <c r="H53" s="35">
        <v>3804.69</v>
      </c>
      <c r="I53" s="35">
        <v>4305.5600000000004</v>
      </c>
      <c r="J53" s="35">
        <v>3556</v>
      </c>
      <c r="K53" s="35">
        <v>3254.96</v>
      </c>
      <c r="L53" s="35">
        <v>3843.06</v>
      </c>
      <c r="M53" s="35">
        <v>3797.42</v>
      </c>
      <c r="N53" s="35">
        <v>3846.26</v>
      </c>
      <c r="O53" s="16">
        <f t="shared" si="2"/>
        <v>574597.54</v>
      </c>
      <c r="P53" s="16">
        <f t="shared" si="1"/>
        <v>44668.439999999995</v>
      </c>
      <c r="Q53" s="16"/>
      <c r="R53" s="22"/>
      <c r="S53" s="36"/>
      <c r="T53" s="2"/>
      <c r="U53" s="2"/>
    </row>
    <row r="54" spans="1:21" x14ac:dyDescent="0.25">
      <c r="A54" s="16" t="str">
        <f>[3]HUTCOUNTY!B56</f>
        <v>OURAY</v>
      </c>
      <c r="B54" s="34">
        <f>[3]HUTCOUNTY!C56</f>
        <v>335257</v>
      </c>
      <c r="C54" s="35">
        <v>0.23</v>
      </c>
      <c r="D54" s="35">
        <v>2070.02</v>
      </c>
      <c r="E54" s="35">
        <v>2382.7199999999998</v>
      </c>
      <c r="F54" s="35">
        <v>2137.4499999999998</v>
      </c>
      <c r="G54" s="35">
        <v>385.34</v>
      </c>
      <c r="H54" s="35">
        <v>2032.35</v>
      </c>
      <c r="I54" s="35">
        <v>2299.91</v>
      </c>
      <c r="J54" s="35">
        <v>1899.52</v>
      </c>
      <c r="K54" s="35">
        <v>1738.71</v>
      </c>
      <c r="L54" s="35">
        <v>2052.85</v>
      </c>
      <c r="M54" s="35">
        <v>2028.47</v>
      </c>
      <c r="N54" s="35">
        <v>2054.56</v>
      </c>
      <c r="O54" s="16">
        <f t="shared" si="2"/>
        <v>356339.12999999995</v>
      </c>
      <c r="P54" s="16">
        <f t="shared" si="1"/>
        <v>21082.13</v>
      </c>
      <c r="Q54" s="16"/>
      <c r="R54" s="22"/>
      <c r="S54" s="36"/>
      <c r="T54" s="2"/>
      <c r="U54" s="2"/>
    </row>
    <row r="55" spans="1:21" x14ac:dyDescent="0.25">
      <c r="A55" s="16" t="str">
        <f>[3]HUTCOUNTY!B57</f>
        <v>PARK</v>
      </c>
      <c r="B55" s="34">
        <f>[3]HUTCOUNTY!C57</f>
        <v>2252494.9</v>
      </c>
      <c r="C55" s="35">
        <v>1.55</v>
      </c>
      <c r="D55" s="35">
        <v>13907.88</v>
      </c>
      <c r="E55" s="35">
        <v>16008.78</v>
      </c>
      <c r="F55" s="35">
        <v>14360.93</v>
      </c>
      <c r="G55" s="35">
        <v>2367.15</v>
      </c>
      <c r="H55" s="35">
        <v>12484.77</v>
      </c>
      <c r="I55" s="35">
        <v>14128.36</v>
      </c>
      <c r="J55" s="35">
        <v>11668.74</v>
      </c>
      <c r="K55" s="35">
        <v>10680.91</v>
      </c>
      <c r="L55" s="35">
        <v>12610.7</v>
      </c>
      <c r="M55" s="35">
        <v>12460.93</v>
      </c>
      <c r="N55" s="35">
        <v>12621.2</v>
      </c>
      <c r="O55" s="16">
        <f t="shared" si="2"/>
        <v>2385796.8000000003</v>
      </c>
      <c r="P55" s="16">
        <f t="shared" si="1"/>
        <v>133301.90000000002</v>
      </c>
      <c r="Q55" s="16"/>
      <c r="R55" s="22"/>
      <c r="S55" s="36"/>
      <c r="T55" s="2"/>
      <c r="U55" s="2"/>
    </row>
    <row r="56" spans="1:21" x14ac:dyDescent="0.25">
      <c r="A56" s="16" t="str">
        <f>[3]HUTCOUNTY!B58</f>
        <v>PHILLIPS</v>
      </c>
      <c r="B56" s="34">
        <f>[3]HUTCOUNTY!C58</f>
        <v>536411.19999999995</v>
      </c>
      <c r="C56" s="35">
        <v>0.37</v>
      </c>
      <c r="D56" s="35">
        <v>3312.04</v>
      </c>
      <c r="E56" s="35">
        <v>3812.34</v>
      </c>
      <c r="F56" s="35">
        <v>3419.93</v>
      </c>
      <c r="G56" s="35">
        <v>583.41999999999996</v>
      </c>
      <c r="H56" s="35">
        <v>3077.07</v>
      </c>
      <c r="I56" s="35">
        <v>3482.16</v>
      </c>
      <c r="J56" s="35">
        <v>2875.95</v>
      </c>
      <c r="K56" s="35">
        <v>2632.48</v>
      </c>
      <c r="L56" s="35">
        <v>3108.11</v>
      </c>
      <c r="M56" s="35">
        <v>3071.19</v>
      </c>
      <c r="N56" s="35">
        <v>3110.69</v>
      </c>
      <c r="O56" s="16">
        <f t="shared" si="2"/>
        <v>568896.94999999984</v>
      </c>
      <c r="P56" s="16">
        <f t="shared" si="1"/>
        <v>32485.75</v>
      </c>
      <c r="Q56" s="16"/>
      <c r="R56" s="22"/>
      <c r="S56" s="36"/>
      <c r="T56" s="2"/>
      <c r="U56" s="2"/>
    </row>
    <row r="57" spans="1:21" x14ac:dyDescent="0.25">
      <c r="A57" s="16" t="str">
        <f>[3]HUTCOUNTY!B59</f>
        <v>PITKIN</v>
      </c>
      <c r="B57" s="34">
        <f>[3]HUTCOUNTY!C59</f>
        <v>477863.2</v>
      </c>
      <c r="C57" s="35">
        <v>0.33</v>
      </c>
      <c r="D57" s="35">
        <v>2950.53</v>
      </c>
      <c r="E57" s="35">
        <v>3396.24</v>
      </c>
      <c r="F57" s="35">
        <v>3046.65</v>
      </c>
      <c r="G57" s="35">
        <v>598.61</v>
      </c>
      <c r="H57" s="35">
        <v>3157.17</v>
      </c>
      <c r="I57" s="35">
        <v>3572.81</v>
      </c>
      <c r="J57" s="35">
        <v>2950.82</v>
      </c>
      <c r="K57" s="35">
        <v>2701.01</v>
      </c>
      <c r="L57" s="35">
        <v>3189.02</v>
      </c>
      <c r="M57" s="35">
        <v>3151.15</v>
      </c>
      <c r="N57" s="35">
        <v>3191.67</v>
      </c>
      <c r="O57" s="16">
        <f t="shared" si="2"/>
        <v>509769.21000000008</v>
      </c>
      <c r="P57" s="16">
        <f t="shared" si="1"/>
        <v>31906.010000000002</v>
      </c>
      <c r="Q57" s="16"/>
      <c r="R57" s="22"/>
      <c r="S57" s="36"/>
      <c r="T57" s="2"/>
      <c r="U57" s="2"/>
    </row>
    <row r="58" spans="1:21" x14ac:dyDescent="0.25">
      <c r="A58" s="16" t="str">
        <f>[3]HUTCOUNTY!B60</f>
        <v>PROWERS</v>
      </c>
      <c r="B58" s="34">
        <f>[3]HUTCOUNTY!C60</f>
        <v>840303.20000000007</v>
      </c>
      <c r="C58" s="35">
        <v>0.57999999999999996</v>
      </c>
      <c r="D58" s="35">
        <v>5188.3999999999996</v>
      </c>
      <c r="E58" s="35">
        <v>5972.14</v>
      </c>
      <c r="F58" s="35">
        <v>5357.41</v>
      </c>
      <c r="G58" s="35">
        <v>992.24</v>
      </c>
      <c r="H58" s="35">
        <v>5233.28</v>
      </c>
      <c r="I58" s="35">
        <v>5922.23</v>
      </c>
      <c r="J58" s="35">
        <v>4891.22</v>
      </c>
      <c r="K58" s="35">
        <v>4477.1499999999996</v>
      </c>
      <c r="L58" s="35">
        <v>5286.06</v>
      </c>
      <c r="M58" s="35">
        <v>5223.28</v>
      </c>
      <c r="N58" s="35">
        <v>5290.46</v>
      </c>
      <c r="O58" s="16">
        <f t="shared" si="2"/>
        <v>894137.65000000014</v>
      </c>
      <c r="P58" s="16">
        <f t="shared" si="1"/>
        <v>53834.45</v>
      </c>
      <c r="Q58" s="16"/>
      <c r="R58" s="22"/>
      <c r="S58" s="36"/>
      <c r="T58" s="2"/>
      <c r="U58" s="2"/>
    </row>
    <row r="59" spans="1:21" x14ac:dyDescent="0.25">
      <c r="A59" s="16" t="str">
        <f>[3]HUTCOUNTY!B61</f>
        <v>PUEBLO</v>
      </c>
      <c r="B59" s="34">
        <f>[3]HUTCOUNTY!C61</f>
        <v>1322906</v>
      </c>
      <c r="C59" s="35">
        <v>0.91</v>
      </c>
      <c r="D59" s="35">
        <v>8168.19</v>
      </c>
      <c r="E59" s="35">
        <v>9402.07</v>
      </c>
      <c r="F59" s="35">
        <v>9525.2800000000007</v>
      </c>
      <c r="G59" s="35">
        <v>20776.53</v>
      </c>
      <c r="H59" s="35">
        <v>12533.55</v>
      </c>
      <c r="I59" s="35">
        <v>14183.56</v>
      </c>
      <c r="J59" s="35">
        <v>11714.33</v>
      </c>
      <c r="K59" s="35">
        <v>10722.64</v>
      </c>
      <c r="L59" s="35">
        <v>12659.97</v>
      </c>
      <c r="M59" s="35">
        <v>12509.61</v>
      </c>
      <c r="N59" s="35">
        <v>12670.51</v>
      </c>
      <c r="O59" s="16">
        <f t="shared" si="2"/>
        <v>1457773.1500000001</v>
      </c>
      <c r="P59" s="16">
        <f t="shared" si="1"/>
        <v>134867.15</v>
      </c>
      <c r="Q59" s="16"/>
      <c r="R59" s="22"/>
      <c r="S59" s="36"/>
      <c r="T59" s="2"/>
      <c r="U59" s="2"/>
    </row>
    <row r="60" spans="1:21" x14ac:dyDescent="0.25">
      <c r="A60" s="16" t="str">
        <f>[3]HUTCOUNTY!B62</f>
        <v>RIO BLANCO</v>
      </c>
      <c r="B60" s="34">
        <f>[3]HUTCOUNTY!C62</f>
        <v>1365771.5</v>
      </c>
      <c r="C60" s="35">
        <v>0.94</v>
      </c>
      <c r="D60" s="35">
        <v>8432.8700000000008</v>
      </c>
      <c r="E60" s="35">
        <v>9706.7199999999993</v>
      </c>
      <c r="F60" s="35">
        <v>8707.57</v>
      </c>
      <c r="G60" s="35">
        <v>1396.58</v>
      </c>
      <c r="H60" s="35">
        <v>7365.84</v>
      </c>
      <c r="I60" s="35">
        <v>8335.5400000000009</v>
      </c>
      <c r="J60" s="35">
        <v>6884.4</v>
      </c>
      <c r="K60" s="35">
        <v>6301.59</v>
      </c>
      <c r="L60" s="35">
        <v>7440.14</v>
      </c>
      <c r="M60" s="35">
        <v>7351.77</v>
      </c>
      <c r="N60" s="35">
        <v>7446.33</v>
      </c>
      <c r="O60" s="16">
        <f t="shared" si="2"/>
        <v>1445141.7900000003</v>
      </c>
      <c r="P60" s="16">
        <f t="shared" si="1"/>
        <v>79370.290000000008</v>
      </c>
      <c r="Q60" s="16"/>
      <c r="R60" s="22"/>
      <c r="S60" s="36"/>
      <c r="T60" s="2"/>
      <c r="U60" s="2"/>
    </row>
    <row r="61" spans="1:21" x14ac:dyDescent="0.25">
      <c r="A61" s="16" t="str">
        <f>[3]HUTCOUNTY!B63</f>
        <v>RIO GRANDE</v>
      </c>
      <c r="B61" s="34">
        <f>[3]HUTCOUNTY!C63</f>
        <v>810471.6</v>
      </c>
      <c r="C61" s="35">
        <v>0.56000000000000005</v>
      </c>
      <c r="D61" s="35">
        <v>5004.2</v>
      </c>
      <c r="E61" s="35">
        <v>5760.13</v>
      </c>
      <c r="F61" s="35">
        <v>5483.99</v>
      </c>
      <c r="G61" s="35">
        <v>6439.38</v>
      </c>
      <c r="H61" s="35">
        <v>5785.21</v>
      </c>
      <c r="I61" s="35">
        <v>6546.82</v>
      </c>
      <c r="J61" s="35">
        <v>5407.08</v>
      </c>
      <c r="K61" s="35">
        <v>4949.33</v>
      </c>
      <c r="L61" s="35">
        <v>5843.56</v>
      </c>
      <c r="M61" s="35">
        <v>5774.16</v>
      </c>
      <c r="N61" s="35">
        <v>5848.43</v>
      </c>
      <c r="O61" s="16">
        <f t="shared" si="2"/>
        <v>873314.45</v>
      </c>
      <c r="P61" s="16">
        <f t="shared" si="1"/>
        <v>62842.85</v>
      </c>
      <c r="Q61" s="16"/>
      <c r="R61" s="22"/>
      <c r="S61" s="36"/>
      <c r="T61" s="2"/>
      <c r="U61" s="2"/>
    </row>
    <row r="62" spans="1:21" x14ac:dyDescent="0.25">
      <c r="A62" s="16" t="str">
        <f>[3]HUTCOUNTY!B64</f>
        <v>ROUTT</v>
      </c>
      <c r="B62" s="34">
        <f>[3]HUTCOUNTY!C64</f>
        <v>1322557.5</v>
      </c>
      <c r="C62" s="35">
        <v>0.91</v>
      </c>
      <c r="D62" s="35">
        <v>8166.04</v>
      </c>
      <c r="E62" s="35">
        <v>9399.59</v>
      </c>
      <c r="F62" s="35">
        <v>8432.06</v>
      </c>
      <c r="G62" s="35">
        <v>1422.78</v>
      </c>
      <c r="H62" s="35">
        <v>7504</v>
      </c>
      <c r="I62" s="35">
        <v>8491.8799999999992</v>
      </c>
      <c r="J62" s="35">
        <v>7013.53</v>
      </c>
      <c r="K62" s="35">
        <v>6419.78</v>
      </c>
      <c r="L62" s="35">
        <v>7579.69</v>
      </c>
      <c r="M62" s="35">
        <v>7489.67</v>
      </c>
      <c r="N62" s="35">
        <v>7586</v>
      </c>
      <c r="O62" s="16">
        <f t="shared" si="2"/>
        <v>1402063.43</v>
      </c>
      <c r="P62" s="16">
        <f t="shared" si="1"/>
        <v>79505.929999999993</v>
      </c>
      <c r="Q62" s="16"/>
      <c r="R62" s="22"/>
      <c r="S62" s="36"/>
      <c r="T62" s="2"/>
      <c r="U62" s="2"/>
    </row>
    <row r="63" spans="1:21" x14ac:dyDescent="0.25">
      <c r="A63" s="16" t="str">
        <f>[3]HUTCOUNTY!B65</f>
        <v>SAGUACHE</v>
      </c>
      <c r="B63" s="34">
        <f>[3]HUTCOUNTY!C65</f>
        <v>1208737.3999999999</v>
      </c>
      <c r="C63" s="35">
        <v>0.83</v>
      </c>
      <c r="D63" s="35">
        <v>7463.27</v>
      </c>
      <c r="E63" s="35">
        <v>8590.65</v>
      </c>
      <c r="F63" s="35">
        <v>7706.39</v>
      </c>
      <c r="G63" s="35">
        <v>1320.16</v>
      </c>
      <c r="H63" s="35">
        <v>6962.78</v>
      </c>
      <c r="I63" s="35">
        <v>7879.42</v>
      </c>
      <c r="J63" s="35">
        <v>6507.68</v>
      </c>
      <c r="K63" s="35">
        <v>5956.76</v>
      </c>
      <c r="L63" s="35">
        <v>7033.01</v>
      </c>
      <c r="M63" s="35">
        <v>6949.48</v>
      </c>
      <c r="N63" s="35">
        <v>7038.87</v>
      </c>
      <c r="O63" s="16">
        <f t="shared" si="2"/>
        <v>1282146.6999999997</v>
      </c>
      <c r="P63" s="16">
        <f t="shared" si="1"/>
        <v>73409.3</v>
      </c>
      <c r="Q63" s="16"/>
      <c r="R63" s="22"/>
      <c r="S63" s="36"/>
      <c r="T63" s="2"/>
      <c r="U63" s="2"/>
    </row>
    <row r="64" spans="1:21" x14ac:dyDescent="0.25">
      <c r="A64" s="16" t="str">
        <f>[3]HUTCOUNTY!B66</f>
        <v>SAN JUAN</v>
      </c>
      <c r="B64" s="34">
        <f>[3]HUTCOUNTY!C66</f>
        <v>138772.70000000001</v>
      </c>
      <c r="C64" s="35">
        <v>0.1</v>
      </c>
      <c r="D64" s="35">
        <v>856.84</v>
      </c>
      <c r="E64" s="35">
        <v>986.28</v>
      </c>
      <c r="F64" s="35">
        <v>884.75</v>
      </c>
      <c r="G64" s="35">
        <v>169.36</v>
      </c>
      <c r="H64" s="35">
        <v>893.24</v>
      </c>
      <c r="I64" s="35">
        <v>1010.83</v>
      </c>
      <c r="J64" s="35">
        <v>834.85</v>
      </c>
      <c r="K64" s="35">
        <v>764.18</v>
      </c>
      <c r="L64" s="35">
        <v>902.25</v>
      </c>
      <c r="M64" s="35">
        <v>891.53</v>
      </c>
      <c r="N64" s="35">
        <v>903</v>
      </c>
      <c r="O64" s="16">
        <f t="shared" si="2"/>
        <v>147869.90999999997</v>
      </c>
      <c r="P64" s="16">
        <f t="shared" si="1"/>
        <v>9097.2100000000009</v>
      </c>
      <c r="Q64" s="16"/>
      <c r="R64" s="22"/>
      <c r="S64" s="36"/>
      <c r="T64" s="16"/>
      <c r="U64" s="2"/>
    </row>
    <row r="65" spans="1:31" x14ac:dyDescent="0.25">
      <c r="A65" s="16" t="str">
        <f>[3]HUTCOUNTY!B67</f>
        <v>SAN MIGUEL</v>
      </c>
      <c r="B65" s="34">
        <f>[3]HUTCOUNTY!C67</f>
        <v>955099.1</v>
      </c>
      <c r="C65" s="35">
        <v>0.66</v>
      </c>
      <c r="D65" s="35">
        <v>5897.2</v>
      </c>
      <c r="E65" s="35">
        <v>6788.01</v>
      </c>
      <c r="F65" s="35">
        <v>6089.3</v>
      </c>
      <c r="G65" s="35">
        <v>834.16</v>
      </c>
      <c r="H65" s="35">
        <v>4399.53</v>
      </c>
      <c r="I65" s="35">
        <v>4978.72</v>
      </c>
      <c r="J65" s="35">
        <v>4111.97</v>
      </c>
      <c r="K65" s="35">
        <v>3763.87</v>
      </c>
      <c r="L65" s="35">
        <v>4443.91</v>
      </c>
      <c r="M65" s="35">
        <v>4391.13</v>
      </c>
      <c r="N65" s="35">
        <v>4447.6099999999997</v>
      </c>
      <c r="O65" s="16">
        <f t="shared" si="2"/>
        <v>1005245.17</v>
      </c>
      <c r="P65" s="16">
        <f t="shared" si="1"/>
        <v>50146.07</v>
      </c>
      <c r="Q65" s="16"/>
      <c r="R65" s="22"/>
      <c r="S65" s="36"/>
      <c r="T65" s="16"/>
      <c r="U65" s="2"/>
    </row>
    <row r="66" spans="1:31" x14ac:dyDescent="0.25">
      <c r="A66" s="16" t="str">
        <f>[3]HUTCOUNTY!B68</f>
        <v>SEDGWICK</v>
      </c>
      <c r="B66" s="34">
        <f>[3]HUTCOUNTY!C68</f>
        <v>386556.19999999995</v>
      </c>
      <c r="C66" s="35">
        <v>0.27</v>
      </c>
      <c r="D66" s="35">
        <v>2386.77</v>
      </c>
      <c r="E66" s="35">
        <v>2747.31</v>
      </c>
      <c r="F66" s="35">
        <v>2464.52</v>
      </c>
      <c r="G66" s="35">
        <v>462.23</v>
      </c>
      <c r="H66" s="35">
        <v>2437.9</v>
      </c>
      <c r="I66" s="35">
        <v>2758.85</v>
      </c>
      <c r="J66" s="35">
        <v>2278.56</v>
      </c>
      <c r="K66" s="35">
        <v>2085.66</v>
      </c>
      <c r="L66" s="35">
        <v>2462.4899999999998</v>
      </c>
      <c r="M66" s="35">
        <v>2433.25</v>
      </c>
      <c r="N66" s="35">
        <v>2464.54</v>
      </c>
      <c r="O66" s="16">
        <f t="shared" si="2"/>
        <v>411538.54999999993</v>
      </c>
      <c r="P66" s="16">
        <f t="shared" si="1"/>
        <v>24982.35</v>
      </c>
      <c r="Q66" s="16"/>
      <c r="R66" s="22"/>
      <c r="S66" s="36"/>
      <c r="T66" s="16"/>
      <c r="U66" s="2"/>
    </row>
    <row r="67" spans="1:31" x14ac:dyDescent="0.25">
      <c r="A67" s="16" t="str">
        <f>[3]HUTCOUNTY!B69</f>
        <v>SUMMIT</v>
      </c>
      <c r="B67" s="34">
        <f>[3]HUTCOUNTY!C69</f>
        <v>508740.3</v>
      </c>
      <c r="C67" s="35">
        <v>0.35</v>
      </c>
      <c r="D67" s="35">
        <v>3141.18</v>
      </c>
      <c r="E67" s="35">
        <v>3615.68</v>
      </c>
      <c r="F67" s="35">
        <v>3243.51</v>
      </c>
      <c r="G67" s="35">
        <v>691.55</v>
      </c>
      <c r="H67" s="35">
        <v>3647.39</v>
      </c>
      <c r="I67" s="35">
        <v>4127.5600000000004</v>
      </c>
      <c r="J67" s="35">
        <v>3408.99</v>
      </c>
      <c r="K67" s="35">
        <v>3120.39</v>
      </c>
      <c r="L67" s="35">
        <v>3684.18</v>
      </c>
      <c r="M67" s="35">
        <v>3640.42</v>
      </c>
      <c r="N67" s="35">
        <v>3687.24</v>
      </c>
      <c r="O67" s="16">
        <f t="shared" si="2"/>
        <v>544748.74000000011</v>
      </c>
      <c r="P67" s="16">
        <f t="shared" si="1"/>
        <v>36008.439999999995</v>
      </c>
      <c r="Q67" s="16"/>
      <c r="R67" s="22"/>
      <c r="S67" s="36"/>
      <c r="T67" s="16"/>
      <c r="U67" s="2"/>
    </row>
    <row r="68" spans="1:31" x14ac:dyDescent="0.25">
      <c r="A68" s="16" t="str">
        <f>[3]HUTCOUNTY!B70</f>
        <v>TELLER</v>
      </c>
      <c r="B68" s="34">
        <f>[3]HUTCOUNTY!C70</f>
        <v>997197.9</v>
      </c>
      <c r="C68" s="35">
        <v>0.69</v>
      </c>
      <c r="D68" s="35">
        <v>6157.13</v>
      </c>
      <c r="E68" s="35">
        <v>7087.22</v>
      </c>
      <c r="F68" s="35">
        <v>6357.7</v>
      </c>
      <c r="G68" s="35">
        <v>1158.48</v>
      </c>
      <c r="H68" s="35">
        <v>6110.05</v>
      </c>
      <c r="I68" s="35">
        <v>6914.42</v>
      </c>
      <c r="J68" s="35">
        <v>5710.68</v>
      </c>
      <c r="K68" s="35">
        <v>5227.24</v>
      </c>
      <c r="L68" s="35">
        <v>6171.68</v>
      </c>
      <c r="M68" s="35">
        <v>6098.38</v>
      </c>
      <c r="N68" s="35">
        <v>6176.81</v>
      </c>
      <c r="O68" s="16">
        <f t="shared" si="2"/>
        <v>1060368.3800000001</v>
      </c>
      <c r="P68" s="16">
        <f t="shared" si="1"/>
        <v>63170.479999999996</v>
      </c>
      <c r="Q68" s="16"/>
      <c r="R68" s="22"/>
      <c r="S68" s="36"/>
      <c r="T68" s="16"/>
      <c r="U68" s="2"/>
    </row>
    <row r="69" spans="1:31" x14ac:dyDescent="0.25">
      <c r="A69" s="16" t="str">
        <f>[3]HUTCOUNTY!B71</f>
        <v>WASHINGTON</v>
      </c>
      <c r="B69" s="34">
        <f>[3]HUTCOUNTY!C71</f>
        <v>1342422</v>
      </c>
      <c r="C69" s="35">
        <v>0.92</v>
      </c>
      <c r="D69" s="35">
        <v>8288.7000000000007</v>
      </c>
      <c r="E69" s="35">
        <v>9540.77</v>
      </c>
      <c r="F69" s="35">
        <v>8558.7000000000007</v>
      </c>
      <c r="G69" s="35">
        <v>1505.42</v>
      </c>
      <c r="H69" s="35">
        <v>7939.88</v>
      </c>
      <c r="I69" s="35">
        <v>8985.15</v>
      </c>
      <c r="J69" s="35">
        <v>7420.91</v>
      </c>
      <c r="K69" s="35">
        <v>6792.68</v>
      </c>
      <c r="L69" s="35">
        <v>8019.97</v>
      </c>
      <c r="M69" s="35">
        <v>7924.71</v>
      </c>
      <c r="N69" s="35">
        <v>8026.64</v>
      </c>
      <c r="O69" s="16">
        <f t="shared" si="2"/>
        <v>1425426.4499999993</v>
      </c>
      <c r="P69" s="16">
        <f t="shared" si="1"/>
        <v>83004.45</v>
      </c>
      <c r="Q69" s="49"/>
      <c r="R69" s="51"/>
      <c r="S69" s="52"/>
      <c r="T69" s="49"/>
      <c r="U69" s="53"/>
      <c r="V69" s="50"/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x14ac:dyDescent="0.25">
      <c r="A70" s="16" t="str">
        <f>[3]HUTCOUNTY!B72</f>
        <v>WELD</v>
      </c>
      <c r="B70" s="34">
        <f>[3]HUTCOUNTY!C72</f>
        <v>3073421.5</v>
      </c>
      <c r="C70" s="35">
        <v>2.12</v>
      </c>
      <c r="D70" s="35">
        <v>18976.64</v>
      </c>
      <c r="E70" s="35">
        <v>21843.21</v>
      </c>
      <c r="F70" s="35">
        <v>21671.74</v>
      </c>
      <c r="G70" s="35">
        <v>40227.350000000006</v>
      </c>
      <c r="H70" s="35">
        <v>27420.32</v>
      </c>
      <c r="I70" s="35">
        <v>31030.15</v>
      </c>
      <c r="J70" s="35">
        <v>25628.080000000002</v>
      </c>
      <c r="K70" s="35">
        <v>23458.49</v>
      </c>
      <c r="L70" s="35">
        <v>27696.9</v>
      </c>
      <c r="M70" s="35">
        <v>27367.96</v>
      </c>
      <c r="N70" s="35">
        <v>27719.96</v>
      </c>
      <c r="O70" s="16">
        <f t="shared" si="2"/>
        <v>3366464.4200000004</v>
      </c>
      <c r="P70" s="16">
        <f t="shared" si="1"/>
        <v>293042.92</v>
      </c>
      <c r="Q70" s="49"/>
      <c r="R70" s="51"/>
      <c r="S70" s="52"/>
      <c r="T70" s="49"/>
      <c r="U70" s="53"/>
      <c r="V70" s="5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x14ac:dyDescent="0.25">
      <c r="A71" s="16" t="str">
        <f>[3]HUTCOUNTY!B73</f>
        <v>YUMA</v>
      </c>
      <c r="B71" s="34">
        <f>[3]HUTCOUNTY!C73</f>
        <v>1236826.5</v>
      </c>
      <c r="C71" s="35">
        <v>0.86</v>
      </c>
      <c r="D71" s="35">
        <v>7636.7</v>
      </c>
      <c r="E71" s="35">
        <v>8790.2900000000009</v>
      </c>
      <c r="F71" s="35">
        <v>7885.4900000000007</v>
      </c>
      <c r="G71" s="35">
        <v>1470.76</v>
      </c>
      <c r="H71" s="35">
        <v>7756.98</v>
      </c>
      <c r="I71" s="35">
        <v>8778.2000000000007</v>
      </c>
      <c r="J71" s="35">
        <v>7249.98</v>
      </c>
      <c r="K71" s="35">
        <v>6636.25</v>
      </c>
      <c r="L71" s="35">
        <v>7835.24</v>
      </c>
      <c r="M71" s="35">
        <v>7742.2000000000007</v>
      </c>
      <c r="N71" s="35">
        <v>7841.76</v>
      </c>
      <c r="O71" s="16">
        <f t="shared" si="2"/>
        <v>1316451.21</v>
      </c>
      <c r="P71" s="16">
        <f t="shared" si="1"/>
        <v>79624.709999999992</v>
      </c>
      <c r="Q71" s="49"/>
      <c r="R71" s="51"/>
      <c r="S71" s="52"/>
      <c r="T71" s="49"/>
      <c r="U71" s="53"/>
      <c r="V71" s="50"/>
      <c r="W71" s="50"/>
      <c r="X71" s="50"/>
      <c r="Y71" s="50"/>
      <c r="Z71" s="50"/>
      <c r="AA71" s="50"/>
      <c r="AB71" s="50"/>
      <c r="AC71" s="50"/>
      <c r="AD71" s="50"/>
      <c r="AE71" s="50"/>
    </row>
    <row r="72" spans="1:31" x14ac:dyDescent="0.25">
      <c r="A72" s="16"/>
      <c r="B72" s="34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35"/>
      <c r="P72" s="16"/>
      <c r="Q72" s="49"/>
      <c r="R72" s="51"/>
      <c r="S72" s="52"/>
      <c r="T72" s="49"/>
      <c r="U72" s="53"/>
      <c r="V72" s="50"/>
      <c r="W72" s="50"/>
      <c r="X72" s="50"/>
      <c r="Y72" s="50"/>
      <c r="Z72" s="50"/>
      <c r="AA72" s="50"/>
      <c r="AB72" s="50"/>
      <c r="AC72" s="50"/>
      <c r="AD72" s="50"/>
      <c r="AE72" s="50"/>
    </row>
    <row r="73" spans="1:31" x14ac:dyDescent="0.25">
      <c r="A73" s="37" t="s">
        <v>13</v>
      </c>
      <c r="B73" s="38">
        <f t="shared" ref="B73:O73" si="3">SUM(B10:B71)</f>
        <v>69700000</v>
      </c>
      <c r="C73" s="39">
        <f t="shared" si="3"/>
        <v>47.999999999999979</v>
      </c>
      <c r="D73" s="39">
        <f t="shared" si="3"/>
        <v>430358.00000000017</v>
      </c>
      <c r="E73" s="39">
        <f t="shared" si="3"/>
        <v>495367.04000000004</v>
      </c>
      <c r="F73" s="39">
        <f t="shared" si="3"/>
        <v>468045.00000000017</v>
      </c>
      <c r="G73" s="39">
        <f t="shared" si="3"/>
        <v>498850.99999999988</v>
      </c>
      <c r="H73" s="39">
        <f t="shared" si="3"/>
        <v>525736.00000000012</v>
      </c>
      <c r="I73" s="39">
        <f t="shared" si="3"/>
        <v>594947.99999999988</v>
      </c>
      <c r="J73" s="39">
        <f t="shared" si="3"/>
        <v>491373</v>
      </c>
      <c r="K73" s="39">
        <f t="shared" si="3"/>
        <v>449775</v>
      </c>
      <c r="L73" s="39">
        <f t="shared" si="3"/>
        <v>531039</v>
      </c>
      <c r="M73" s="39">
        <f>SUM(M10:M71)</f>
        <v>524732.00000000012</v>
      </c>
      <c r="N73" s="39">
        <f t="shared" si="3"/>
        <v>531481</v>
      </c>
      <c r="O73" s="39">
        <f t="shared" si="3"/>
        <v>75241753.039999992</v>
      </c>
      <c r="P73" s="48">
        <f>SUM(P10:P71)</f>
        <v>5541753.04</v>
      </c>
      <c r="Q73" s="49"/>
      <c r="R73" s="48"/>
      <c r="S73" s="54"/>
      <c r="T73" s="55"/>
      <c r="U73" s="48"/>
      <c r="V73" s="50"/>
      <c r="W73" s="50"/>
      <c r="X73" s="50"/>
      <c r="Y73" s="50"/>
      <c r="Z73" s="50"/>
      <c r="AA73" s="50"/>
      <c r="AB73" s="50"/>
      <c r="AC73" s="50"/>
      <c r="AD73" s="50"/>
      <c r="AE73" s="50"/>
    </row>
    <row r="74" spans="1:31" x14ac:dyDescent="0.25">
      <c r="A74" s="16"/>
      <c r="B74" s="16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35"/>
      <c r="P74" s="40"/>
      <c r="Q74" s="16"/>
      <c r="R74" s="16"/>
      <c r="S74" s="36"/>
      <c r="T74" s="16"/>
      <c r="U74" s="2"/>
    </row>
    <row r="75" spans="1:31" x14ac:dyDescent="0.25">
      <c r="O75" s="49"/>
      <c r="P75" s="50"/>
      <c r="Q75" s="49"/>
      <c r="R75" s="50"/>
    </row>
    <row r="76" spans="1:31" x14ac:dyDescent="0.25">
      <c r="O76" s="48"/>
      <c r="P76" s="50"/>
      <c r="Q76" s="48"/>
      <c r="R76" s="50"/>
    </row>
    <row r="77" spans="1:31" x14ac:dyDescent="0.25">
      <c r="O77" s="40"/>
      <c r="Q77" s="40"/>
    </row>
  </sheetData>
  <pageMargins left="0.25" right="0.25" top="0.25" bottom="0.2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Retail Delivery Fee-Cnty FY24</vt:lpstr>
      <vt:lpstr>Retail Delivery Fee-Cnty FY23</vt:lpstr>
      <vt:lpstr>'Retail Delivery Fee-Cnty FY23'!Print_Area</vt:lpstr>
      <vt:lpstr>'Retail Delivery Fee-Cnty FY24'!Print_Area</vt:lpstr>
      <vt:lpstr>'Retail Delivery Fee-Cnty FY23'!Print_Titles</vt:lpstr>
      <vt:lpstr>'Retail Delivery Fee-Cnty FY24'!Print_Titles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2023-08-17T21:19:57Z</cp:lastPrinted>
  <dcterms:created xsi:type="dcterms:W3CDTF">2023-07-18T20:10:08Z</dcterms:created>
  <dcterms:modified xsi:type="dcterms:W3CDTF">2023-08-17T21:20:05Z</dcterms:modified>
</cp:coreProperties>
</file>